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Ежедневное меню 12 лет и старше\"/>
    </mc:Choice>
  </mc:AlternateContent>
  <xr:revisionPtr revIDLastSave="0" documentId="8_{A1C4BC7A-B2CC-43B1-865B-545618F11AAC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Лист5" sheetId="14" r:id="rId1"/>
    <sheet name="Лист1" sheetId="15" r:id="rId2"/>
    <sheet name="Лист2" sheetId="16" r:id="rId3"/>
    <sheet name="Лист3" sheetId="17" r:id="rId4"/>
    <sheet name="Лист4" sheetId="18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8" l="1"/>
  <c r="Q43" i="18"/>
  <c r="P43" i="18"/>
  <c r="O43" i="18"/>
  <c r="N43" i="18"/>
  <c r="M43" i="18"/>
  <c r="L43" i="18"/>
  <c r="K43" i="18"/>
  <c r="J43" i="18"/>
  <c r="I43" i="18"/>
  <c r="H43" i="18"/>
  <c r="G43" i="18"/>
  <c r="F43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Q20" i="18"/>
  <c r="P20" i="18"/>
  <c r="O20" i="18"/>
  <c r="N20" i="18"/>
  <c r="M20" i="18"/>
  <c r="L20" i="18"/>
  <c r="K20" i="18"/>
  <c r="J20" i="18"/>
  <c r="I20" i="18"/>
  <c r="H20" i="18"/>
  <c r="G20" i="18"/>
  <c r="G44" i="18" s="1"/>
  <c r="F20" i="18"/>
  <c r="Q16" i="18"/>
  <c r="Q44" i="18" s="1"/>
  <c r="P16" i="18"/>
  <c r="P44" i="18" s="1"/>
  <c r="O16" i="18"/>
  <c r="N16" i="18"/>
  <c r="M16" i="18"/>
  <c r="M44" i="18" s="1"/>
  <c r="L16" i="18"/>
  <c r="K16" i="18"/>
  <c r="J16" i="18"/>
  <c r="I16" i="18"/>
  <c r="H16" i="18"/>
  <c r="G16" i="18"/>
  <c r="F16" i="18"/>
  <c r="E44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Q16" i="17"/>
  <c r="Q44" i="17" s="1"/>
  <c r="P16" i="17"/>
  <c r="P44" i="17" s="1"/>
  <c r="O16" i="17"/>
  <c r="O44" i="17" s="1"/>
  <c r="N16" i="17"/>
  <c r="M16" i="17"/>
  <c r="L16" i="17"/>
  <c r="K16" i="17"/>
  <c r="J16" i="17"/>
  <c r="I16" i="17"/>
  <c r="H16" i="17"/>
  <c r="G16" i="17"/>
  <c r="F16" i="17"/>
  <c r="E45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Q16" i="16"/>
  <c r="Q45" i="16" s="1"/>
  <c r="P16" i="16"/>
  <c r="O16" i="16"/>
  <c r="O45" i="16" s="1"/>
  <c r="N16" i="16"/>
  <c r="M16" i="16"/>
  <c r="L16" i="16"/>
  <c r="L45" i="16" s="1"/>
  <c r="K16" i="16"/>
  <c r="J16" i="16"/>
  <c r="I16" i="16"/>
  <c r="H16" i="16"/>
  <c r="G16" i="16"/>
  <c r="F16" i="16"/>
  <c r="E44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Q16" i="15"/>
  <c r="Q44" i="15" s="1"/>
  <c r="P16" i="15"/>
  <c r="P44" i="15" s="1"/>
  <c r="O16" i="15"/>
  <c r="O44" i="15" s="1"/>
  <c r="N16" i="15"/>
  <c r="N44" i="15" s="1"/>
  <c r="M16" i="15"/>
  <c r="L16" i="15"/>
  <c r="K16" i="15"/>
  <c r="J16" i="15"/>
  <c r="I16" i="15"/>
  <c r="H16" i="15"/>
  <c r="G16" i="15"/>
  <c r="F16" i="15"/>
  <c r="F44" i="15" s="1"/>
  <c r="E44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Q16" i="14"/>
  <c r="O16" i="14"/>
  <c r="N16" i="14"/>
  <c r="M16" i="14"/>
  <c r="L16" i="14"/>
  <c r="K16" i="14"/>
  <c r="J16" i="14"/>
  <c r="I16" i="14"/>
  <c r="H16" i="14"/>
  <c r="G16" i="14"/>
  <c r="F16" i="14"/>
  <c r="H44" i="18" l="1"/>
  <c r="F44" i="18"/>
  <c r="I44" i="18"/>
  <c r="K44" i="18"/>
  <c r="L44" i="18"/>
  <c r="J44" i="18"/>
  <c r="N44" i="18"/>
  <c r="O44" i="18"/>
  <c r="F44" i="17"/>
  <c r="G44" i="17"/>
  <c r="H44" i="17"/>
  <c r="I44" i="17"/>
  <c r="J44" i="17"/>
  <c r="K44" i="17"/>
  <c r="L44" i="17"/>
  <c r="M44" i="17"/>
  <c r="N44" i="17"/>
  <c r="H45" i="16"/>
  <c r="F45" i="16"/>
  <c r="G45" i="16"/>
  <c r="P45" i="16"/>
  <c r="I45" i="16"/>
  <c r="J45" i="16"/>
  <c r="K45" i="16"/>
  <c r="M45" i="16"/>
  <c r="N45" i="16"/>
  <c r="G44" i="15"/>
  <c r="H44" i="15"/>
  <c r="I44" i="15"/>
  <c r="J44" i="15"/>
  <c r="L44" i="15"/>
  <c r="M44" i="15"/>
  <c r="K44" i="15"/>
  <c r="J44" i="14"/>
  <c r="H44" i="14"/>
  <c r="K44" i="14"/>
  <c r="P44" i="14"/>
  <c r="L44" i="14"/>
  <c r="F44" i="14"/>
  <c r="M44" i="14"/>
  <c r="N44" i="14"/>
  <c r="O44" i="14"/>
  <c r="I44" i="14"/>
  <c r="Q44" i="14"/>
  <c r="G44" i="14"/>
</calcChain>
</file>

<file path=xl/sharedStrings.xml><?xml version="1.0" encoding="utf-8"?>
<sst xmlns="http://schemas.openxmlformats.org/spreadsheetml/2006/main" count="331" uniqueCount="138">
  <si>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</si>
  <si>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</si>
  <si>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</si>
  <si>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</si>
  <si>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</si>
  <si>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</si>
  <si>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</si>
  <si>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</si>
  <si>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</si>
  <si>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</si>
  <si>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</si>
  <si>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</si>
  <si>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</si>
  <si>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</si>
  <si>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</si>
  <si>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</si>
  <si>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</si>
  <si>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</si>
  <si>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</si>
  <si>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</si>
  <si>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Хлеб пшеничный 1 сорт</t>
  </si>
  <si>
    <t>Хлеб ржаной</t>
  </si>
  <si>
    <t>Всего в Завтрак</t>
  </si>
  <si>
    <t>2-й  Завтрак</t>
  </si>
  <si>
    <t xml:space="preserve">Обед </t>
  </si>
  <si>
    <t>Полдник</t>
  </si>
  <si>
    <t>Ужин</t>
  </si>
  <si>
    <t>Горошек зеленый консервированный</t>
  </si>
  <si>
    <t>Сок фруктовый (завод. упаковка)</t>
  </si>
  <si>
    <t>2-й  Ужин</t>
  </si>
  <si>
    <t xml:space="preserve">   200/1шт</t>
  </si>
  <si>
    <t xml:space="preserve">Всего в 2-й Ужин </t>
  </si>
  <si>
    <t>ГКОУ "Специальная (коррекционная) общеобразовательная школа-интернат № 11"</t>
  </si>
  <si>
    <t xml:space="preserve">Утверждаю: </t>
  </si>
  <si>
    <t>Директор ________Кобец Т.А.</t>
  </si>
  <si>
    <t>Всего в Ужин</t>
  </si>
  <si>
    <t xml:space="preserve">Апельсины </t>
  </si>
  <si>
    <t xml:space="preserve">Огурцы свежие </t>
  </si>
  <si>
    <t>Всего в 2-й завтак</t>
  </si>
  <si>
    <t xml:space="preserve">                                        Категории: Школьники 12 лет и старше</t>
  </si>
  <si>
    <t>Всего в обед</t>
  </si>
  <si>
    <t>250/10/10</t>
  </si>
  <si>
    <t>Всего  в полдик</t>
  </si>
  <si>
    <t>20/30</t>
  </si>
  <si>
    <t xml:space="preserve"> 100/300</t>
  </si>
  <si>
    <t>Чай с сахаром и лимоном</t>
  </si>
  <si>
    <t>200/15/7</t>
  </si>
  <si>
    <t>Компот из смеси сухофруктов</t>
  </si>
  <si>
    <t>Масло сливочное 72.5% жирности</t>
  </si>
  <si>
    <t>Бутерброд с колбасой докторской</t>
  </si>
  <si>
    <t>Каша жидкая молочная на манной крупе</t>
  </si>
  <si>
    <t xml:space="preserve">Сырники с морковью со сгущенным молоком                                  </t>
  </si>
  <si>
    <t xml:space="preserve">   200/80</t>
  </si>
  <si>
    <t xml:space="preserve">Какао с молоком </t>
  </si>
  <si>
    <t>Суп картофельный с клецками</t>
  </si>
  <si>
    <t>Рагу из птицы</t>
  </si>
  <si>
    <t xml:space="preserve">Котлета из говядины </t>
  </si>
  <si>
    <t>Каша рассыпчатая пшеничная</t>
  </si>
  <si>
    <t>Йогурт фруктово -ягодный 2,5% жирности</t>
  </si>
  <si>
    <t>Всего в 1 неделю среда</t>
  </si>
  <si>
    <t>Меню на 18.09.2024 г.</t>
  </si>
  <si>
    <t>Сыр Российский</t>
  </si>
  <si>
    <t>Суп молочный с макаронными изделиями</t>
  </si>
  <si>
    <t>Кофейный напиток с молоком</t>
  </si>
  <si>
    <t>Напиток лимонный</t>
  </si>
  <si>
    <t>Икра кабачковая (консервировання)</t>
  </si>
  <si>
    <t xml:space="preserve">Котлета рубленные из цыпленка-бройлера </t>
  </si>
  <si>
    <t>Пюре картофельное</t>
  </si>
  <si>
    <t>200/5</t>
  </si>
  <si>
    <t>200/1шт.</t>
  </si>
  <si>
    <t>Плов из отварной говядины</t>
  </si>
  <si>
    <t>2-й Ужин</t>
  </si>
  <si>
    <t>Ряженка 2,5% жирности</t>
  </si>
  <si>
    <t xml:space="preserve">Всего в  2-й Ужин </t>
  </si>
  <si>
    <t>Всего в 1 неделю четверг</t>
  </si>
  <si>
    <t>Меню на 19.09.2024 г.</t>
  </si>
  <si>
    <t xml:space="preserve">Вафли </t>
  </si>
  <si>
    <t>Суп картофельный с горохом</t>
  </si>
  <si>
    <t>Яблоки свежие</t>
  </si>
  <si>
    <t>Свекла тушеная в сметанном соусе</t>
  </si>
  <si>
    <t xml:space="preserve">Омлет натуральный </t>
  </si>
  <si>
    <t xml:space="preserve">     106/10</t>
  </si>
  <si>
    <t>Булочка "Российская"</t>
  </si>
  <si>
    <t>Молоко кипяченое</t>
  </si>
  <si>
    <t xml:space="preserve">   200/1шт.</t>
  </si>
  <si>
    <t xml:space="preserve">Борщ с капустой и картофелем </t>
  </si>
  <si>
    <t>Рыба-минтай  тушенная в томате с овощами</t>
  </si>
  <si>
    <t xml:space="preserve">    100/100</t>
  </si>
  <si>
    <t>Пюре  картофельное</t>
  </si>
  <si>
    <t>Масло сливочное 72,5 % жирностиности</t>
  </si>
  <si>
    <t>Котлета рубл из бройл цыпленка</t>
  </si>
  <si>
    <t>Капуста тушеная</t>
  </si>
  <si>
    <t>Кефир 2,5 % жирности</t>
  </si>
  <si>
    <t>200/1шт</t>
  </si>
  <si>
    <t>Всего в 2 неделю вторник</t>
  </si>
  <si>
    <t>Меню на 17.09.2024 г.</t>
  </si>
  <si>
    <t>Сосиски отварные</t>
  </si>
  <si>
    <t>Кисель из сока яблочного</t>
  </si>
  <si>
    <t xml:space="preserve">Помидоры свежие </t>
  </si>
  <si>
    <t xml:space="preserve">Бананы </t>
  </si>
  <si>
    <t>Помидоры соленые</t>
  </si>
  <si>
    <t xml:space="preserve">Каша жидкая молочная с крупой (рис)  </t>
  </si>
  <si>
    <t>150/50/15</t>
  </si>
  <si>
    <t>Пудинг из творога (запеченный) со сгущенным молоком</t>
  </si>
  <si>
    <t>200/80</t>
  </si>
  <si>
    <t>Суп картофельный с фасолью</t>
  </si>
  <si>
    <t>100/300</t>
  </si>
  <si>
    <t>Компот из свежих яблок</t>
  </si>
  <si>
    <t xml:space="preserve">Всего в обед </t>
  </si>
  <si>
    <t>Всего в Полдник</t>
  </si>
  <si>
    <t>Свекла тушеная</t>
  </si>
  <si>
    <t>Печень (говяжья) тушеная в  соусе сметанном</t>
  </si>
  <si>
    <t>100/100</t>
  </si>
  <si>
    <t>Каша рассыпчатая гречневая</t>
  </si>
  <si>
    <t xml:space="preserve">Всего в Ужин </t>
  </si>
  <si>
    <t>Йогурт фруктово-ягодный 2,5% жирности</t>
  </si>
  <si>
    <t>Всего в 2 неделю понедельник</t>
  </si>
  <si>
    <t>Меню на 16.09.2024 г.</t>
  </si>
  <si>
    <t>Чай с молоком сахаром</t>
  </si>
  <si>
    <t>Картофельная запеканка с мясом говядина</t>
  </si>
  <si>
    <t>Масло сливочное 72,5% жирности</t>
  </si>
  <si>
    <t xml:space="preserve">Каша жидкая молочная перловая </t>
  </si>
  <si>
    <t>Сырники из творога со сгущенным молоком</t>
  </si>
  <si>
    <t>Какао с молоком</t>
  </si>
  <si>
    <t>Суп картофельный с макаронами макаронными изделиями</t>
  </si>
  <si>
    <t>Плов из птицы</t>
  </si>
  <si>
    <t xml:space="preserve">Компот из смеси сухофруктов </t>
  </si>
  <si>
    <t xml:space="preserve">  Ужин</t>
  </si>
  <si>
    <t xml:space="preserve">Перец фаршированный  мясом (говядина) и рисом </t>
  </si>
  <si>
    <t>130/30</t>
  </si>
  <si>
    <t>Картофель отварной</t>
  </si>
  <si>
    <t>200/7</t>
  </si>
  <si>
    <t>Сок фруктовый (завод.упаковка)</t>
  </si>
  <si>
    <t>2 -й Ужин</t>
  </si>
  <si>
    <t>Меню на 25.09.2024 г.</t>
  </si>
  <si>
    <t>Кисель из сока  яблочного</t>
  </si>
  <si>
    <t>Салат из свеклы отварной</t>
  </si>
  <si>
    <t>100/200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</si>
</sst>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1" fillId="0" borderId="13" xfId="0" applyFont="1" applyBorder="1"/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3" fillId="3" borderId="1" xfId="0" applyNumberFormat="1" applyFont="1" applyFill="1" applyBorder="1" applyAlignment="1">
      <alignment horizontal="center"/>
    </xf>
    <xf numFmtId="0" fontId="2" fillId="0" borderId="15" xfId="0" applyFont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0" xfId="0" applyFont="1"/>
    <xf numFmtId="2" fontId="1" fillId="3" borderId="1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13" xfId="0" applyFont="1" applyBorder="1"/>
    <xf numFmtId="0" fontId="3" fillId="0" borderId="6" xfId="0" applyFont="1" applyBorder="1"/>
    <xf numFmtId="0" fontId="1" fillId="0" borderId="7" xfId="0" applyFont="1" applyBorder="1"/>
    <xf numFmtId="0" fontId="6" fillId="0" borderId="13" xfId="0" applyFont="1" applyBorder="1" applyAlignment="1">
      <alignment horizontal="center"/>
    </xf>
    <xf numFmtId="0" fontId="7" fillId="3" borderId="0" xfId="0" applyFont="1" applyFill="1"/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5" borderId="5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2" fillId="0" borderId="15" xfId="0" applyFont="1" applyBorder="1"/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2" fontId="3" fillId="3" borderId="13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1FF8D-54A9-4204-8B16-F8EA405ACE78}">
  <dimension ref="A1:R45"/>
  <sheetViews>
    <sheetView workbookViewId="0">
      <selection sqref="A1:R5"/>
    </sheetView>
  </sheetViews>
  <sheetFormatPr defaultRowHeight="15" x14ac:dyDescent="0.25"/>
  <sheetData>
    <row r="1" spans="1:18" ht="15.75" x14ac:dyDescent="0.25">
      <c r="A1" s="87" t="s">
        <v>32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1"/>
      <c r="N1" s="1"/>
      <c r="O1" s="1"/>
      <c r="P1" s="1"/>
      <c r="Q1" s="1"/>
      <c r="R1" s="1"/>
    </row>
    <row r="2" spans="1:18" ht="15.75" x14ac:dyDescent="0.25">
      <c r="A2" s="88"/>
      <c r="B2" s="88"/>
      <c r="C2" s="88"/>
      <c r="D2" s="88"/>
      <c r="E2" s="1"/>
      <c r="F2" s="1"/>
      <c r="G2" s="1"/>
      <c r="H2" s="1"/>
      <c r="I2" s="1"/>
      <c r="J2" s="2"/>
      <c r="K2" s="2" t="s">
        <v>33</v>
      </c>
      <c r="L2" s="2"/>
      <c r="M2" s="2"/>
      <c r="N2" s="2"/>
      <c r="O2" s="2"/>
      <c r="P2" s="2"/>
      <c r="Q2" s="2"/>
      <c r="R2" s="3"/>
    </row>
    <row r="3" spans="1:18" ht="15.75" x14ac:dyDescent="0.25">
      <c r="A3" s="1" t="s">
        <v>39</v>
      </c>
      <c r="B3" s="4"/>
      <c r="C3" s="4"/>
      <c r="D3" s="4"/>
      <c r="E3" s="1"/>
      <c r="F3" s="1"/>
      <c r="G3" s="1"/>
      <c r="H3" s="1"/>
      <c r="I3" s="1"/>
      <c r="J3" s="2"/>
      <c r="K3" s="2" t="s">
        <v>34</v>
      </c>
      <c r="L3" s="2"/>
      <c r="M3" s="2"/>
      <c r="N3" s="2"/>
      <c r="O3" s="2"/>
      <c r="P3" s="2"/>
      <c r="Q3" s="2"/>
      <c r="R3" s="3"/>
    </row>
    <row r="5" spans="1:18" ht="15.75" x14ac:dyDescent="0.25">
      <c r="A5" s="50" t="s">
        <v>60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8" ht="94.5" x14ac:dyDescent="0.25">
      <c r="A6" s="51" t="s">
        <v>0</v>
      </c>
      <c r="B6" s="52" t="s">
        <v>1</v>
      </c>
      <c r="C6" s="53"/>
      <c r="D6" s="54"/>
      <c r="E6" s="58" t="s">
        <v>2</v>
      </c>
      <c r="F6" s="29" t="s">
        <v>3</v>
      </c>
      <c r="G6" s="30"/>
      <c r="H6" s="20"/>
      <c r="I6" s="27" t="s">
        <v>4</v>
      </c>
      <c r="J6" s="60" t="s">
        <v>5</v>
      </c>
      <c r="K6" s="61"/>
      <c r="L6" s="61"/>
      <c r="M6" s="62"/>
      <c r="N6" s="60" t="s">
        <v>6</v>
      </c>
      <c r="O6" s="61"/>
      <c r="P6" s="61"/>
      <c r="Q6" s="62"/>
      <c r="R6" s="3"/>
    </row>
    <row r="7" spans="1:18" ht="15.75" x14ac:dyDescent="0.25">
      <c r="A7" s="51"/>
      <c r="B7" s="55"/>
      <c r="C7" s="56"/>
      <c r="D7" s="57"/>
      <c r="E7" s="59"/>
      <c r="F7" s="21" t="s">
        <v>7</v>
      </c>
      <c r="G7" s="21" t="s">
        <v>8</v>
      </c>
      <c r="H7" s="21" t="s">
        <v>9</v>
      </c>
      <c r="I7" s="28"/>
      <c r="J7" s="17" t="s">
        <v>10</v>
      </c>
      <c r="K7" s="17" t="s">
        <v>11</v>
      </c>
      <c r="L7" s="17" t="s">
        <v>12</v>
      </c>
      <c r="M7" s="20" t="s">
        <v>13</v>
      </c>
      <c r="N7" s="22" t="s">
        <v>14</v>
      </c>
      <c r="O7" s="17" t="s">
        <v>15</v>
      </c>
      <c r="P7" s="17" t="s">
        <v>16</v>
      </c>
      <c r="Q7" s="20" t="s">
        <v>17</v>
      </c>
      <c r="R7" s="3"/>
    </row>
    <row r="8" spans="1:18" x14ac:dyDescent="0.25">
      <c r="A8" s="5">
        <v>1</v>
      </c>
      <c r="B8" s="66">
        <v>2</v>
      </c>
      <c r="C8" s="67"/>
      <c r="D8" s="68"/>
      <c r="E8" s="18">
        <v>3</v>
      </c>
      <c r="F8" s="18">
        <v>4</v>
      </c>
      <c r="G8" s="18">
        <v>5</v>
      </c>
      <c r="H8" s="18">
        <v>6</v>
      </c>
      <c r="I8" s="23">
        <v>7</v>
      </c>
      <c r="J8" s="18">
        <v>8</v>
      </c>
      <c r="K8" s="18">
        <v>9</v>
      </c>
      <c r="L8" s="18">
        <v>10</v>
      </c>
      <c r="M8" s="24">
        <v>11</v>
      </c>
      <c r="N8" s="18">
        <v>12</v>
      </c>
      <c r="O8" s="18">
        <v>13</v>
      </c>
      <c r="P8" s="18">
        <v>14</v>
      </c>
      <c r="Q8" s="25">
        <v>15</v>
      </c>
      <c r="R8" s="3"/>
    </row>
    <row r="9" spans="1:18" ht="15.75" x14ac:dyDescent="0.25">
      <c r="A9" s="6"/>
      <c r="B9" s="69" t="s">
        <v>18</v>
      </c>
      <c r="C9" s="70"/>
      <c r="D9" s="71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3"/>
    </row>
    <row r="10" spans="1:18" ht="15.75" x14ac:dyDescent="0.25">
      <c r="A10" s="6">
        <v>14</v>
      </c>
      <c r="B10" s="19" t="s">
        <v>48</v>
      </c>
      <c r="C10" s="19"/>
      <c r="D10" s="19"/>
      <c r="E10" s="7">
        <v>10</v>
      </c>
      <c r="F10" s="7">
        <v>7.0000000000000007E-2</v>
      </c>
      <c r="G10" s="7">
        <v>6.86</v>
      </c>
      <c r="H10" s="7">
        <v>0.09</v>
      </c>
      <c r="I10" s="7">
        <v>62</v>
      </c>
      <c r="J10" s="8">
        <v>0</v>
      </c>
      <c r="K10" s="8">
        <v>0</v>
      </c>
      <c r="L10" s="7">
        <v>7.0000000000000007E-2</v>
      </c>
      <c r="M10" s="7">
        <v>0.1</v>
      </c>
      <c r="N10" s="7">
        <v>1.58</v>
      </c>
      <c r="O10" s="7">
        <v>2.2599999999999998</v>
      </c>
      <c r="P10" s="7">
        <v>0.03</v>
      </c>
      <c r="Q10" s="7">
        <v>0.01</v>
      </c>
      <c r="R10" s="3"/>
    </row>
    <row r="11" spans="1:18" ht="15.75" x14ac:dyDescent="0.25">
      <c r="A11" s="6">
        <v>6</v>
      </c>
      <c r="B11" s="72" t="s">
        <v>49</v>
      </c>
      <c r="C11" s="73"/>
      <c r="D11" s="74"/>
      <c r="E11" s="7" t="s">
        <v>43</v>
      </c>
      <c r="F11" s="7">
        <v>3.9</v>
      </c>
      <c r="G11" s="7">
        <v>3.98</v>
      </c>
      <c r="H11" s="8">
        <v>2.2999999999999998</v>
      </c>
      <c r="I11" s="7">
        <v>51</v>
      </c>
      <c r="J11" s="7">
        <v>0.04</v>
      </c>
      <c r="K11" s="7">
        <v>0.02</v>
      </c>
      <c r="L11" s="7">
        <v>0.05</v>
      </c>
      <c r="M11" s="7">
        <v>0.02</v>
      </c>
      <c r="N11" s="7">
        <v>105</v>
      </c>
      <c r="O11" s="7">
        <v>60</v>
      </c>
      <c r="P11" s="7">
        <v>9.5</v>
      </c>
      <c r="Q11" s="7">
        <v>0.82</v>
      </c>
      <c r="R11" s="3"/>
    </row>
    <row r="12" spans="1:18" ht="15.75" x14ac:dyDescent="0.25">
      <c r="A12" s="10">
        <v>181</v>
      </c>
      <c r="B12" s="75" t="s">
        <v>50</v>
      </c>
      <c r="C12" s="76"/>
      <c r="D12" s="77"/>
      <c r="E12" s="11" t="s">
        <v>41</v>
      </c>
      <c r="F12" s="11">
        <v>5.7</v>
      </c>
      <c r="G12" s="11">
        <v>9.9499999999999993</v>
      </c>
      <c r="H12" s="11">
        <v>28.89</v>
      </c>
      <c r="I12" s="11">
        <v>228</v>
      </c>
      <c r="J12" s="11">
        <v>0.06</v>
      </c>
      <c r="K12" s="11">
        <v>0.52</v>
      </c>
      <c r="L12" s="11">
        <v>0.04</v>
      </c>
      <c r="M12" s="11">
        <v>0.64</v>
      </c>
      <c r="N12" s="11">
        <v>112.75</v>
      </c>
      <c r="O12" s="11">
        <v>103.49</v>
      </c>
      <c r="P12" s="11">
        <v>17.07</v>
      </c>
      <c r="Q12" s="11">
        <v>0.35</v>
      </c>
      <c r="R12" s="32"/>
    </row>
    <row r="13" spans="1:18" ht="15.75" x14ac:dyDescent="0.25">
      <c r="A13" s="6">
        <v>376</v>
      </c>
      <c r="B13" s="78" t="s">
        <v>45</v>
      </c>
      <c r="C13" s="79"/>
      <c r="D13" s="80"/>
      <c r="E13" s="12" t="s">
        <v>46</v>
      </c>
      <c r="F13" s="7">
        <v>1.41</v>
      </c>
      <c r="G13" s="7">
        <v>1.43</v>
      </c>
      <c r="H13" s="7">
        <v>15</v>
      </c>
      <c r="I13" s="7">
        <v>83</v>
      </c>
      <c r="J13" s="7">
        <v>0.01</v>
      </c>
      <c r="K13" s="7">
        <v>0.26</v>
      </c>
      <c r="L13" s="7">
        <v>0.01</v>
      </c>
      <c r="M13" s="8">
        <v>0</v>
      </c>
      <c r="N13" s="7">
        <v>40.06</v>
      </c>
      <c r="O13" s="7">
        <v>20.149999999999999</v>
      </c>
      <c r="P13" s="7">
        <v>1.5</v>
      </c>
      <c r="Q13" s="7">
        <v>0.3</v>
      </c>
      <c r="R13" s="3"/>
    </row>
    <row r="14" spans="1:18" ht="15.75" x14ac:dyDescent="0.25">
      <c r="A14" s="6"/>
      <c r="B14" s="72" t="s">
        <v>20</v>
      </c>
      <c r="C14" s="73"/>
      <c r="D14" s="74"/>
      <c r="E14" s="7">
        <v>60</v>
      </c>
      <c r="F14" s="7">
        <v>6.8</v>
      </c>
      <c r="G14" s="7">
        <v>1.28</v>
      </c>
      <c r="H14" s="7">
        <v>29.6</v>
      </c>
      <c r="I14" s="7">
        <v>158</v>
      </c>
      <c r="J14" s="7">
        <v>0.02</v>
      </c>
      <c r="K14" s="7">
        <v>0.4</v>
      </c>
      <c r="L14" s="7">
        <v>0.02</v>
      </c>
      <c r="M14" s="7">
        <v>0.48</v>
      </c>
      <c r="N14" s="7">
        <v>34.4</v>
      </c>
      <c r="O14" s="7">
        <v>71.2</v>
      </c>
      <c r="P14" s="7">
        <v>20</v>
      </c>
      <c r="Q14" s="7">
        <v>0.9</v>
      </c>
      <c r="R14" s="3"/>
    </row>
    <row r="15" spans="1:18" ht="15.75" x14ac:dyDescent="0.25">
      <c r="A15" s="6"/>
      <c r="B15" s="72" t="s">
        <v>21</v>
      </c>
      <c r="C15" s="73"/>
      <c r="D15" s="74"/>
      <c r="E15" s="7">
        <v>50</v>
      </c>
      <c r="F15" s="7">
        <v>2.13</v>
      </c>
      <c r="G15" s="7">
        <v>0.56000000000000005</v>
      </c>
      <c r="H15" s="7">
        <v>13.11</v>
      </c>
      <c r="I15" s="7">
        <v>66</v>
      </c>
      <c r="J15" s="7">
        <v>0.03</v>
      </c>
      <c r="K15" s="7">
        <v>0.06</v>
      </c>
      <c r="L15" s="7">
        <v>0</v>
      </c>
      <c r="M15" s="7">
        <v>0.66</v>
      </c>
      <c r="N15" s="7">
        <v>10.6</v>
      </c>
      <c r="O15" s="7">
        <v>47.4</v>
      </c>
      <c r="P15" s="7">
        <v>14.1</v>
      </c>
      <c r="Q15" s="7">
        <v>1.17</v>
      </c>
      <c r="R15" s="3"/>
    </row>
    <row r="16" spans="1:18" ht="15.75" x14ac:dyDescent="0.25">
      <c r="A16" s="6"/>
      <c r="B16" s="63" t="s">
        <v>22</v>
      </c>
      <c r="C16" s="64"/>
      <c r="D16" s="65"/>
      <c r="E16" s="13">
        <v>647</v>
      </c>
      <c r="F16" s="13">
        <f>F10+F11+F12+F13+F14</f>
        <v>17.88</v>
      </c>
      <c r="G16" s="13">
        <f>G10+G11+G12+G13+G14</f>
        <v>23.5</v>
      </c>
      <c r="H16" s="13">
        <f>H10+H11+H12+H13+H14</f>
        <v>75.88</v>
      </c>
      <c r="I16" s="13">
        <f>I10+I11+I12+I13+I14</f>
        <v>582</v>
      </c>
      <c r="J16" s="13">
        <f>J10+J12+J11+J13+J14</f>
        <v>0.13</v>
      </c>
      <c r="K16" s="13">
        <f>K10+K11+K12+K13+K14</f>
        <v>1.2000000000000002</v>
      </c>
      <c r="L16" s="13">
        <f>L14+L13+L12+L11+L10</f>
        <v>0.19</v>
      </c>
      <c r="M16" s="13">
        <f>M14+M13+M12+M11+M10</f>
        <v>1.2400000000000002</v>
      </c>
      <c r="N16" s="13">
        <f>N14+N13+N12+N10+N11</f>
        <v>293.79000000000002</v>
      </c>
      <c r="O16" s="13">
        <f>O14+O13+O12+O11+O10</f>
        <v>257.09999999999997</v>
      </c>
      <c r="P16" s="13">
        <v>62.2</v>
      </c>
      <c r="Q16" s="13">
        <f>Q14+Q13+Q12+Q11+Q10</f>
        <v>2.3799999999999994</v>
      </c>
      <c r="R16" s="3"/>
    </row>
    <row r="17" spans="1:18" ht="15.75" x14ac:dyDescent="0.25">
      <c r="A17" s="6"/>
      <c r="B17" s="69" t="s">
        <v>23</v>
      </c>
      <c r="C17" s="70"/>
      <c r="D17" s="71"/>
      <c r="E17" s="7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3"/>
    </row>
    <row r="18" spans="1:18" ht="15.75" x14ac:dyDescent="0.25">
      <c r="A18" s="10">
        <v>221</v>
      </c>
      <c r="B18" s="75" t="s">
        <v>51</v>
      </c>
      <c r="C18" s="76"/>
      <c r="D18" s="77"/>
      <c r="E18" s="31" t="s">
        <v>52</v>
      </c>
      <c r="F18" s="11">
        <v>14.87</v>
      </c>
      <c r="G18" s="11">
        <v>18.579999999999998</v>
      </c>
      <c r="H18" s="11">
        <v>23.15</v>
      </c>
      <c r="I18" s="11">
        <v>319</v>
      </c>
      <c r="J18" s="11">
        <v>0.05</v>
      </c>
      <c r="K18" s="11">
        <v>0.64</v>
      </c>
      <c r="L18" s="11">
        <v>0.03</v>
      </c>
      <c r="M18" s="11">
        <v>1.7</v>
      </c>
      <c r="N18" s="11">
        <v>139</v>
      </c>
      <c r="O18" s="11">
        <v>186.31</v>
      </c>
      <c r="P18" s="11">
        <v>27.24</v>
      </c>
      <c r="Q18" s="11">
        <v>0.74</v>
      </c>
      <c r="R18" s="32"/>
    </row>
    <row r="19" spans="1:18" ht="15.75" x14ac:dyDescent="0.25">
      <c r="A19" s="6">
        <v>382</v>
      </c>
      <c r="B19" s="72" t="s">
        <v>53</v>
      </c>
      <c r="C19" s="73"/>
      <c r="D19" s="74"/>
      <c r="E19" s="7">
        <v>200</v>
      </c>
      <c r="F19" s="7">
        <v>17.71</v>
      </c>
      <c r="G19" s="7">
        <v>17.16</v>
      </c>
      <c r="H19" s="7">
        <v>110</v>
      </c>
      <c r="I19" s="7">
        <v>450</v>
      </c>
      <c r="J19" s="7">
        <v>0.16</v>
      </c>
      <c r="K19" s="7">
        <v>0.6</v>
      </c>
      <c r="L19" s="7">
        <v>7.0000000000000007E-2</v>
      </c>
      <c r="M19" s="7">
        <v>0.6</v>
      </c>
      <c r="N19" s="7">
        <v>339.62</v>
      </c>
      <c r="O19" s="7">
        <v>300.20999999999998</v>
      </c>
      <c r="P19" s="7">
        <v>74.13</v>
      </c>
      <c r="Q19" s="7">
        <v>0.1</v>
      </c>
      <c r="R19" s="3"/>
    </row>
    <row r="20" spans="1:18" ht="15.75" x14ac:dyDescent="0.25">
      <c r="A20" s="6"/>
      <c r="B20" s="63" t="s">
        <v>38</v>
      </c>
      <c r="C20" s="64"/>
      <c r="D20" s="65"/>
      <c r="E20" s="13">
        <v>480</v>
      </c>
      <c r="F20" s="13">
        <f>SUM(F18:F19)</f>
        <v>32.58</v>
      </c>
      <c r="G20" s="13">
        <f t="shared" ref="G20:Q20" si="0">SUM(G18:G19)</f>
        <v>35.739999999999995</v>
      </c>
      <c r="H20" s="13">
        <f t="shared" si="0"/>
        <v>133.15</v>
      </c>
      <c r="I20" s="13">
        <f t="shared" si="0"/>
        <v>769</v>
      </c>
      <c r="J20" s="13">
        <f t="shared" si="0"/>
        <v>0.21000000000000002</v>
      </c>
      <c r="K20" s="13">
        <f t="shared" si="0"/>
        <v>1.24</v>
      </c>
      <c r="L20" s="13">
        <f t="shared" si="0"/>
        <v>0.1</v>
      </c>
      <c r="M20" s="13">
        <f t="shared" si="0"/>
        <v>2.2999999999999998</v>
      </c>
      <c r="N20" s="13">
        <f t="shared" si="0"/>
        <v>478.62</v>
      </c>
      <c r="O20" s="13">
        <f t="shared" si="0"/>
        <v>486.52</v>
      </c>
      <c r="P20" s="13">
        <f t="shared" si="0"/>
        <v>101.36999999999999</v>
      </c>
      <c r="Q20" s="13">
        <f t="shared" si="0"/>
        <v>0.84</v>
      </c>
      <c r="R20" s="3"/>
    </row>
    <row r="21" spans="1:18" ht="15.75" x14ac:dyDescent="0.25">
      <c r="A21" s="6"/>
      <c r="B21" s="69" t="s">
        <v>24</v>
      </c>
      <c r="C21" s="70"/>
      <c r="D21" s="71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3"/>
    </row>
    <row r="22" spans="1:18" ht="15.75" x14ac:dyDescent="0.25">
      <c r="A22" s="6">
        <v>71</v>
      </c>
      <c r="B22" s="72" t="s">
        <v>37</v>
      </c>
      <c r="C22" s="73"/>
      <c r="D22" s="74"/>
      <c r="E22" s="7">
        <v>100</v>
      </c>
      <c r="F22" s="7">
        <v>0.48</v>
      </c>
      <c r="G22" s="8">
        <v>0</v>
      </c>
      <c r="H22" s="7">
        <v>3.48</v>
      </c>
      <c r="I22" s="7">
        <v>11</v>
      </c>
      <c r="J22" s="7">
        <v>0.04</v>
      </c>
      <c r="K22" s="7">
        <v>15</v>
      </c>
      <c r="L22" s="8">
        <v>0</v>
      </c>
      <c r="M22" s="7">
        <v>0.04</v>
      </c>
      <c r="N22" s="7">
        <v>8.4</v>
      </c>
      <c r="O22" s="7">
        <v>15.6</v>
      </c>
      <c r="P22" s="7">
        <v>12</v>
      </c>
      <c r="Q22" s="7">
        <v>0.54</v>
      </c>
      <c r="R22" s="3"/>
    </row>
    <row r="23" spans="1:18" ht="15.75" x14ac:dyDescent="0.25">
      <c r="A23" s="6">
        <v>108</v>
      </c>
      <c r="B23" s="19" t="s">
        <v>54</v>
      </c>
      <c r="C23" s="19"/>
      <c r="D23" s="19"/>
      <c r="E23" s="7">
        <v>300</v>
      </c>
      <c r="F23" s="7">
        <v>8.82</v>
      </c>
      <c r="G23" s="7">
        <v>6.53</v>
      </c>
      <c r="H23" s="7">
        <v>54.16</v>
      </c>
      <c r="I23" s="7">
        <v>311</v>
      </c>
      <c r="J23" s="7">
        <v>0.22</v>
      </c>
      <c r="K23" s="7">
        <v>18.399999999999999</v>
      </c>
      <c r="L23" s="7">
        <v>0.01</v>
      </c>
      <c r="M23" s="7">
        <v>0.67</v>
      </c>
      <c r="N23" s="7">
        <v>52.8</v>
      </c>
      <c r="O23" s="7">
        <v>165.42</v>
      </c>
      <c r="P23" s="7">
        <v>61.52</v>
      </c>
      <c r="Q23" s="7">
        <v>2</v>
      </c>
      <c r="R23" s="3"/>
    </row>
    <row r="24" spans="1:18" ht="15.75" x14ac:dyDescent="0.25">
      <c r="A24" s="6">
        <v>289</v>
      </c>
      <c r="B24" s="72" t="s">
        <v>55</v>
      </c>
      <c r="C24" s="73"/>
      <c r="D24" s="74"/>
      <c r="E24" s="9" t="s">
        <v>44</v>
      </c>
      <c r="F24" s="7">
        <v>19</v>
      </c>
      <c r="G24" s="7">
        <v>22.67</v>
      </c>
      <c r="H24" s="7">
        <v>20.420000000000002</v>
      </c>
      <c r="I24" s="7">
        <v>362</v>
      </c>
      <c r="J24" s="7">
        <v>0.16</v>
      </c>
      <c r="K24" s="7">
        <v>10.199999999999999</v>
      </c>
      <c r="L24" s="7">
        <v>0.01</v>
      </c>
      <c r="M24" s="7">
        <v>2.0699999999999998</v>
      </c>
      <c r="N24" s="7">
        <v>37.78</v>
      </c>
      <c r="O24" s="7">
        <v>212</v>
      </c>
      <c r="P24" s="7">
        <v>45.02</v>
      </c>
      <c r="Q24" s="7">
        <v>1.5</v>
      </c>
      <c r="R24" s="3"/>
    </row>
    <row r="25" spans="1:18" ht="15.75" x14ac:dyDescent="0.25">
      <c r="A25" s="26">
        <v>349</v>
      </c>
      <c r="B25" s="19" t="s">
        <v>47</v>
      </c>
      <c r="C25" s="19"/>
      <c r="D25" s="19"/>
      <c r="E25" s="7">
        <v>200</v>
      </c>
      <c r="F25" s="7">
        <v>0.08</v>
      </c>
      <c r="G25" s="8">
        <v>0</v>
      </c>
      <c r="H25" s="7">
        <v>21.82</v>
      </c>
      <c r="I25" s="7">
        <v>120</v>
      </c>
      <c r="J25" s="7">
        <v>0.01</v>
      </c>
      <c r="K25" s="7">
        <v>0.5</v>
      </c>
      <c r="L25" s="7">
        <v>0.02</v>
      </c>
      <c r="M25" s="7">
        <v>0.4</v>
      </c>
      <c r="N25" s="7">
        <v>500.2</v>
      </c>
      <c r="O25" s="7">
        <v>20.61</v>
      </c>
      <c r="P25" s="7">
        <v>30.02</v>
      </c>
      <c r="Q25" s="7">
        <v>10.86</v>
      </c>
      <c r="R25" s="3"/>
    </row>
    <row r="26" spans="1:18" ht="15.75" x14ac:dyDescent="0.25">
      <c r="A26" s="6"/>
      <c r="B26" s="72" t="s">
        <v>20</v>
      </c>
      <c r="C26" s="73"/>
      <c r="D26" s="74"/>
      <c r="E26" s="7">
        <v>80</v>
      </c>
      <c r="F26" s="7">
        <v>5.13</v>
      </c>
      <c r="G26" s="7">
        <v>0.93</v>
      </c>
      <c r="H26" s="7">
        <v>24.93</v>
      </c>
      <c r="I26" s="7">
        <v>128</v>
      </c>
      <c r="J26" s="7">
        <v>0.02</v>
      </c>
      <c r="K26" s="7">
        <v>0.5</v>
      </c>
      <c r="L26" s="7">
        <v>0.02</v>
      </c>
      <c r="M26" s="7">
        <v>0.7</v>
      </c>
      <c r="N26" s="7">
        <v>22</v>
      </c>
      <c r="O26" s="7">
        <v>29.33</v>
      </c>
      <c r="P26" s="7">
        <v>7</v>
      </c>
      <c r="Q26" s="7">
        <v>0.02</v>
      </c>
      <c r="R26" s="3"/>
    </row>
    <row r="27" spans="1:18" ht="15.75" x14ac:dyDescent="0.25">
      <c r="A27" s="6"/>
      <c r="B27" s="72" t="s">
        <v>21</v>
      </c>
      <c r="C27" s="73"/>
      <c r="D27" s="74"/>
      <c r="E27" s="7">
        <v>50</v>
      </c>
      <c r="F27" s="7">
        <v>3.4</v>
      </c>
      <c r="G27" s="7">
        <v>0.64</v>
      </c>
      <c r="H27" s="7">
        <v>14.8</v>
      </c>
      <c r="I27" s="7">
        <v>79</v>
      </c>
      <c r="J27" s="7">
        <v>0.11</v>
      </c>
      <c r="K27" s="7">
        <v>0.2</v>
      </c>
      <c r="L27" s="7">
        <v>0.01</v>
      </c>
      <c r="M27" s="7">
        <v>0.67</v>
      </c>
      <c r="N27" s="7">
        <v>17.2</v>
      </c>
      <c r="O27" s="7">
        <v>105.6</v>
      </c>
      <c r="P27" s="7">
        <v>10</v>
      </c>
      <c r="Q27" s="7">
        <v>0.02</v>
      </c>
      <c r="R27" s="3"/>
    </row>
    <row r="28" spans="1:18" ht="15.75" x14ac:dyDescent="0.25">
      <c r="A28" s="6"/>
      <c r="B28" s="81" t="s">
        <v>40</v>
      </c>
      <c r="C28" s="82"/>
      <c r="D28" s="83"/>
      <c r="E28" s="13">
        <v>1130</v>
      </c>
      <c r="F28" s="13">
        <f>F22+F23+F24+F25+F26+F27</f>
        <v>36.909999999999997</v>
      </c>
      <c r="G28" s="13">
        <f>G27+G26+G25+G24+G23+G22</f>
        <v>30.770000000000003</v>
      </c>
      <c r="H28" s="13">
        <f>H27+H26+H25+H24+H23+H22</f>
        <v>139.60999999999999</v>
      </c>
      <c r="I28" s="13">
        <f>I27+I26+I25+I24+I23+I22</f>
        <v>1011</v>
      </c>
      <c r="J28" s="13">
        <f t="shared" ref="J28:Q28" si="1">J27+J26+J25+J24+J23+J22</f>
        <v>0.56000000000000005</v>
      </c>
      <c r="K28" s="13">
        <f t="shared" si="1"/>
        <v>44.8</v>
      </c>
      <c r="L28" s="13">
        <f t="shared" si="1"/>
        <v>7.0000000000000007E-2</v>
      </c>
      <c r="M28" s="13">
        <f t="shared" si="1"/>
        <v>4.55</v>
      </c>
      <c r="N28" s="13">
        <f t="shared" si="1"/>
        <v>638.37999999999988</v>
      </c>
      <c r="O28" s="13">
        <f t="shared" si="1"/>
        <v>548.56000000000006</v>
      </c>
      <c r="P28" s="13">
        <f t="shared" si="1"/>
        <v>165.56</v>
      </c>
      <c r="Q28" s="13">
        <f t="shared" si="1"/>
        <v>14.939999999999998</v>
      </c>
      <c r="R28" s="3"/>
    </row>
    <row r="29" spans="1:18" ht="15.75" x14ac:dyDescent="0.25">
      <c r="A29" s="6"/>
      <c r="B29" s="95" t="s">
        <v>25</v>
      </c>
      <c r="C29" s="96"/>
      <c r="D29" s="9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3"/>
    </row>
    <row r="30" spans="1:18" ht="15.75" x14ac:dyDescent="0.25">
      <c r="A30" s="26"/>
      <c r="B30" s="72" t="s">
        <v>36</v>
      </c>
      <c r="C30" s="73"/>
      <c r="D30" s="74"/>
      <c r="E30" s="7" t="s">
        <v>30</v>
      </c>
      <c r="F30" s="7">
        <v>0.86</v>
      </c>
      <c r="G30" s="7">
        <v>0.19</v>
      </c>
      <c r="H30" s="7">
        <v>7.37</v>
      </c>
      <c r="I30" s="7">
        <v>35</v>
      </c>
      <c r="J30" s="7">
        <v>0.03</v>
      </c>
      <c r="K30" s="7">
        <v>20</v>
      </c>
      <c r="L30" s="7">
        <v>0.03</v>
      </c>
      <c r="M30" s="7">
        <v>0.4</v>
      </c>
      <c r="N30" s="7">
        <v>20.6</v>
      </c>
      <c r="O30" s="7">
        <v>10.7</v>
      </c>
      <c r="P30" s="7">
        <v>11.7</v>
      </c>
      <c r="Q30" s="7">
        <v>0.27</v>
      </c>
      <c r="R30" s="3"/>
    </row>
    <row r="31" spans="1:18" ht="15.75" x14ac:dyDescent="0.25">
      <c r="A31" s="15"/>
      <c r="B31" s="81" t="s">
        <v>42</v>
      </c>
      <c r="C31" s="82"/>
      <c r="D31" s="83"/>
      <c r="E31" s="14">
        <v>200</v>
      </c>
      <c r="F31" s="33">
        <f t="shared" ref="F31:Q31" si="2">SUM(F30:F30)</f>
        <v>0.86</v>
      </c>
      <c r="G31" s="33">
        <f t="shared" si="2"/>
        <v>0.19</v>
      </c>
      <c r="H31" s="33">
        <f t="shared" si="2"/>
        <v>7.37</v>
      </c>
      <c r="I31" s="33">
        <f t="shared" si="2"/>
        <v>35</v>
      </c>
      <c r="J31" s="33">
        <f t="shared" si="2"/>
        <v>0.03</v>
      </c>
      <c r="K31" s="33">
        <f t="shared" si="2"/>
        <v>20</v>
      </c>
      <c r="L31" s="33">
        <f t="shared" si="2"/>
        <v>0.03</v>
      </c>
      <c r="M31" s="33">
        <f t="shared" si="2"/>
        <v>0.4</v>
      </c>
      <c r="N31" s="33">
        <f t="shared" si="2"/>
        <v>20.6</v>
      </c>
      <c r="O31" s="33">
        <f t="shared" si="2"/>
        <v>10.7</v>
      </c>
      <c r="P31" s="33">
        <f t="shared" si="2"/>
        <v>11.7</v>
      </c>
      <c r="Q31" s="33">
        <f t="shared" si="2"/>
        <v>0.27</v>
      </c>
      <c r="R31" s="3"/>
    </row>
    <row r="32" spans="1:18" ht="15.75" x14ac:dyDescent="0.25">
      <c r="A32" s="6"/>
      <c r="B32" s="92" t="s">
        <v>26</v>
      </c>
      <c r="C32" s="93"/>
      <c r="D32" s="94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3"/>
    </row>
    <row r="33" spans="1:18" ht="15.75" x14ac:dyDescent="0.25">
      <c r="A33" s="6"/>
      <c r="B33" s="78" t="s">
        <v>27</v>
      </c>
      <c r="C33" s="79"/>
      <c r="D33" s="80"/>
      <c r="E33" s="12">
        <v>80</v>
      </c>
      <c r="F33" s="7">
        <v>0.62</v>
      </c>
      <c r="G33" s="7">
        <v>0.04</v>
      </c>
      <c r="H33" s="7">
        <v>1.3</v>
      </c>
      <c r="I33" s="7">
        <v>8</v>
      </c>
      <c r="J33" s="7">
        <v>0.02</v>
      </c>
      <c r="K33" s="7">
        <v>2</v>
      </c>
      <c r="L33" s="7">
        <v>0.03</v>
      </c>
      <c r="M33" s="7">
        <v>0.38</v>
      </c>
      <c r="N33" s="7">
        <v>4</v>
      </c>
      <c r="O33" s="8">
        <v>62</v>
      </c>
      <c r="P33" s="8">
        <v>17</v>
      </c>
      <c r="Q33" s="7">
        <v>0.7</v>
      </c>
      <c r="R33" s="3"/>
    </row>
    <row r="34" spans="1:18" ht="15.75" x14ac:dyDescent="0.25">
      <c r="A34" s="6">
        <v>14</v>
      </c>
      <c r="B34" s="72" t="s">
        <v>19</v>
      </c>
      <c r="C34" s="73"/>
      <c r="D34" s="74"/>
      <c r="E34" s="7">
        <v>10</v>
      </c>
      <c r="F34" s="7">
        <v>7.0000000000000007E-2</v>
      </c>
      <c r="G34" s="7">
        <v>6.86</v>
      </c>
      <c r="H34" s="7">
        <v>0.09</v>
      </c>
      <c r="I34" s="7">
        <v>62</v>
      </c>
      <c r="J34" s="8">
        <v>0</v>
      </c>
      <c r="K34" s="8">
        <v>0</v>
      </c>
      <c r="L34" s="7">
        <v>7.0000000000000007E-2</v>
      </c>
      <c r="M34" s="7">
        <v>0.1</v>
      </c>
      <c r="N34" s="7">
        <v>1.58</v>
      </c>
      <c r="O34" s="7">
        <v>2.2599999999999998</v>
      </c>
      <c r="P34" s="7">
        <v>0.03</v>
      </c>
      <c r="Q34" s="7">
        <v>0.01</v>
      </c>
      <c r="R34" s="3"/>
    </row>
    <row r="35" spans="1:18" ht="15.75" x14ac:dyDescent="0.25">
      <c r="A35" s="6">
        <v>268</v>
      </c>
      <c r="B35" s="72" t="s">
        <v>56</v>
      </c>
      <c r="C35" s="73"/>
      <c r="D35" s="74"/>
      <c r="E35" s="7">
        <v>100</v>
      </c>
      <c r="F35" s="7">
        <v>11.52</v>
      </c>
      <c r="G35" s="7">
        <v>12.66</v>
      </c>
      <c r="H35" s="7">
        <v>4.88</v>
      </c>
      <c r="I35" s="7">
        <v>180</v>
      </c>
      <c r="J35" s="7">
        <v>0.04</v>
      </c>
      <c r="K35" s="8">
        <v>0</v>
      </c>
      <c r="L35" s="7">
        <v>0.01</v>
      </c>
      <c r="M35" s="7">
        <v>1.5</v>
      </c>
      <c r="N35" s="7">
        <v>10.14</v>
      </c>
      <c r="O35" s="7">
        <v>129.91</v>
      </c>
      <c r="P35" s="7">
        <v>20.98</v>
      </c>
      <c r="Q35" s="7">
        <v>2.02</v>
      </c>
      <c r="R35" s="3"/>
    </row>
    <row r="36" spans="1:18" ht="15.75" x14ac:dyDescent="0.25">
      <c r="A36" s="6">
        <v>171</v>
      </c>
      <c r="B36" s="72" t="s">
        <v>57</v>
      </c>
      <c r="C36" s="73"/>
      <c r="D36" s="74"/>
      <c r="E36" s="7">
        <v>200</v>
      </c>
      <c r="F36" s="7">
        <v>6.53</v>
      </c>
      <c r="G36" s="7">
        <v>5.49</v>
      </c>
      <c r="H36" s="7">
        <v>34.35</v>
      </c>
      <c r="I36" s="7">
        <v>213</v>
      </c>
      <c r="J36" s="7">
        <v>0.13</v>
      </c>
      <c r="K36" s="7">
        <v>0.15</v>
      </c>
      <c r="L36" s="7">
        <v>0.01</v>
      </c>
      <c r="M36" s="7">
        <v>1</v>
      </c>
      <c r="N36" s="7">
        <v>1.1100000000000001</v>
      </c>
      <c r="O36" s="7">
        <v>120</v>
      </c>
      <c r="P36" s="7">
        <v>0.03</v>
      </c>
      <c r="Q36" s="7">
        <v>0.01</v>
      </c>
      <c r="R36" s="3"/>
    </row>
    <row r="37" spans="1:18" ht="15.75" x14ac:dyDescent="0.25">
      <c r="A37" s="6">
        <v>389</v>
      </c>
      <c r="B37" s="19" t="s">
        <v>28</v>
      </c>
      <c r="C37" s="19"/>
      <c r="D37" s="19"/>
      <c r="E37" s="7" t="s">
        <v>30</v>
      </c>
      <c r="F37" s="7">
        <v>0.75</v>
      </c>
      <c r="G37" s="7">
        <v>0.08</v>
      </c>
      <c r="H37" s="7">
        <v>20.57</v>
      </c>
      <c r="I37" s="7">
        <v>85</v>
      </c>
      <c r="J37" s="7">
        <v>0.01</v>
      </c>
      <c r="K37" s="7">
        <v>1.01</v>
      </c>
      <c r="L37" s="7">
        <v>0.01</v>
      </c>
      <c r="M37" s="7">
        <v>0.1</v>
      </c>
      <c r="N37" s="7">
        <v>11.12</v>
      </c>
      <c r="O37" s="7">
        <v>15.14</v>
      </c>
      <c r="P37" s="7">
        <v>1.44</v>
      </c>
      <c r="Q37" s="7">
        <v>0.2</v>
      </c>
      <c r="R37" s="3"/>
    </row>
    <row r="38" spans="1:18" ht="15.75" x14ac:dyDescent="0.25">
      <c r="A38" s="6"/>
      <c r="B38" s="72" t="s">
        <v>20</v>
      </c>
      <c r="C38" s="73"/>
      <c r="D38" s="74"/>
      <c r="E38" s="7">
        <v>60</v>
      </c>
      <c r="F38" s="7">
        <v>6.8</v>
      </c>
      <c r="G38" s="7">
        <v>1.28</v>
      </c>
      <c r="H38" s="7">
        <v>29.6</v>
      </c>
      <c r="I38" s="7">
        <v>158</v>
      </c>
      <c r="J38" s="7">
        <v>0.02</v>
      </c>
      <c r="K38" s="7">
        <v>0.4</v>
      </c>
      <c r="L38" s="7">
        <v>0.02</v>
      </c>
      <c r="M38" s="7">
        <v>0.48</v>
      </c>
      <c r="N38" s="7">
        <v>34.4</v>
      </c>
      <c r="O38" s="7">
        <v>71.2</v>
      </c>
      <c r="P38" s="7">
        <v>20</v>
      </c>
      <c r="Q38" s="7">
        <v>0.9</v>
      </c>
      <c r="R38" s="3"/>
    </row>
    <row r="39" spans="1:18" ht="15.75" x14ac:dyDescent="0.25">
      <c r="A39" s="6"/>
      <c r="B39" s="89" t="s">
        <v>21</v>
      </c>
      <c r="C39" s="90"/>
      <c r="D39" s="91"/>
      <c r="E39" s="7">
        <v>20</v>
      </c>
      <c r="F39" s="7">
        <v>3.08</v>
      </c>
      <c r="G39" s="7">
        <v>0.56000000000000005</v>
      </c>
      <c r="H39" s="7">
        <v>14.96</v>
      </c>
      <c r="I39" s="7">
        <v>77</v>
      </c>
      <c r="J39" s="7">
        <v>0.02</v>
      </c>
      <c r="K39" s="7">
        <v>0.2</v>
      </c>
      <c r="L39" s="7">
        <v>0.01</v>
      </c>
      <c r="M39" s="7">
        <v>0.42</v>
      </c>
      <c r="N39" s="7">
        <v>13.2</v>
      </c>
      <c r="O39" s="7">
        <v>27.6</v>
      </c>
      <c r="P39" s="7">
        <v>4</v>
      </c>
      <c r="Q39" s="7">
        <v>1.17</v>
      </c>
      <c r="R39" s="3"/>
    </row>
    <row r="40" spans="1:18" ht="15.75" x14ac:dyDescent="0.25">
      <c r="A40" s="6"/>
      <c r="B40" s="63" t="s">
        <v>35</v>
      </c>
      <c r="C40" s="64"/>
      <c r="D40" s="65"/>
      <c r="E40" s="13">
        <v>690</v>
      </c>
      <c r="F40" s="13">
        <v>29.37</v>
      </c>
      <c r="G40" s="13">
        <v>26.89</v>
      </c>
      <c r="H40" s="13">
        <v>105.75</v>
      </c>
      <c r="I40" s="13">
        <v>783</v>
      </c>
      <c r="J40" s="13">
        <v>0.24</v>
      </c>
      <c r="K40" s="13">
        <v>3.76</v>
      </c>
      <c r="L40" s="13">
        <v>0.16</v>
      </c>
      <c r="M40" s="13">
        <v>3.98</v>
      </c>
      <c r="N40" s="13">
        <v>75.55</v>
      </c>
      <c r="O40" s="13">
        <v>366.11</v>
      </c>
      <c r="P40" s="13">
        <v>63.48</v>
      </c>
      <c r="Q40" s="13">
        <v>2.2400000000000002</v>
      </c>
      <c r="R40" s="3"/>
    </row>
    <row r="41" spans="1:18" ht="15.75" x14ac:dyDescent="0.25">
      <c r="A41" s="6"/>
      <c r="B41" s="92" t="s">
        <v>29</v>
      </c>
      <c r="C41" s="93"/>
      <c r="D41" s="94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3"/>
    </row>
    <row r="42" spans="1:18" ht="15.75" x14ac:dyDescent="0.25">
      <c r="A42" s="10"/>
      <c r="B42" s="84" t="s">
        <v>58</v>
      </c>
      <c r="C42" s="85"/>
      <c r="D42" s="86"/>
      <c r="E42" s="11" t="s">
        <v>30</v>
      </c>
      <c r="F42" s="11">
        <v>2.8</v>
      </c>
      <c r="G42" s="11">
        <v>2.5</v>
      </c>
      <c r="H42" s="11">
        <v>9.1</v>
      </c>
      <c r="I42" s="11">
        <v>71</v>
      </c>
      <c r="J42" s="11">
        <v>0.3</v>
      </c>
      <c r="K42" s="11">
        <v>0.02</v>
      </c>
      <c r="L42" s="11">
        <v>0.02</v>
      </c>
      <c r="M42" s="11">
        <v>0.3</v>
      </c>
      <c r="N42" s="11">
        <v>148</v>
      </c>
      <c r="O42" s="11">
        <v>150</v>
      </c>
      <c r="P42" s="11">
        <v>1</v>
      </c>
      <c r="Q42" s="11">
        <v>0.01</v>
      </c>
      <c r="R42" s="32"/>
    </row>
    <row r="43" spans="1:18" ht="15.75" x14ac:dyDescent="0.25">
      <c r="A43" s="6"/>
      <c r="B43" s="63" t="s">
        <v>31</v>
      </c>
      <c r="C43" s="64"/>
      <c r="D43" s="65"/>
      <c r="E43" s="13">
        <v>200</v>
      </c>
      <c r="F43" s="13">
        <f>F42</f>
        <v>2.8</v>
      </c>
      <c r="G43" s="13">
        <f>G42</f>
        <v>2.5</v>
      </c>
      <c r="H43" s="13">
        <f>H42</f>
        <v>9.1</v>
      </c>
      <c r="I43" s="13">
        <f>I42</f>
        <v>71</v>
      </c>
      <c r="J43" s="13">
        <f t="shared" ref="J43:Q43" si="3">J42</f>
        <v>0.3</v>
      </c>
      <c r="K43" s="13">
        <f t="shared" si="3"/>
        <v>0.02</v>
      </c>
      <c r="L43" s="13">
        <f t="shared" si="3"/>
        <v>0.02</v>
      </c>
      <c r="M43" s="13">
        <f t="shared" si="3"/>
        <v>0.3</v>
      </c>
      <c r="N43" s="13">
        <f t="shared" si="3"/>
        <v>148</v>
      </c>
      <c r="O43" s="13">
        <f t="shared" si="3"/>
        <v>150</v>
      </c>
      <c r="P43" s="13">
        <f t="shared" si="3"/>
        <v>1</v>
      </c>
      <c r="Q43" s="13">
        <f t="shared" si="3"/>
        <v>0.01</v>
      </c>
      <c r="R43" s="3"/>
    </row>
    <row r="44" spans="1:18" ht="15.75" x14ac:dyDescent="0.25">
      <c r="A44" s="6"/>
      <c r="B44" s="63" t="s">
        <v>59</v>
      </c>
      <c r="C44" s="64"/>
      <c r="D44" s="65"/>
      <c r="E44" s="13">
        <f>E16+E20+E28+E31+E40+E43</f>
        <v>3347</v>
      </c>
      <c r="F44" s="13">
        <f t="shared" ref="F44:Q44" si="4">F16+F20+F28+F31+F40+F43</f>
        <v>120.39999999999999</v>
      </c>
      <c r="G44" s="13">
        <f t="shared" si="4"/>
        <v>119.58999999999999</v>
      </c>
      <c r="H44" s="13">
        <f t="shared" si="4"/>
        <v>470.86</v>
      </c>
      <c r="I44" s="13">
        <f t="shared" si="4"/>
        <v>3251</v>
      </c>
      <c r="J44" s="13">
        <f t="shared" si="4"/>
        <v>1.4700000000000002</v>
      </c>
      <c r="K44" s="13">
        <f t="shared" si="4"/>
        <v>71.02</v>
      </c>
      <c r="L44" s="13">
        <f t="shared" si="4"/>
        <v>0.57000000000000006</v>
      </c>
      <c r="M44" s="13">
        <f t="shared" si="4"/>
        <v>12.770000000000001</v>
      </c>
      <c r="N44" s="13">
        <f t="shared" si="4"/>
        <v>1654.9399999999998</v>
      </c>
      <c r="O44" s="13">
        <f t="shared" si="4"/>
        <v>1818.9899999999998</v>
      </c>
      <c r="P44" s="13">
        <f t="shared" si="4"/>
        <v>405.31</v>
      </c>
      <c r="Q44" s="13">
        <f t="shared" si="4"/>
        <v>20.679999999999996</v>
      </c>
      <c r="R44" s="3"/>
    </row>
    <row r="45" spans="1:18" ht="15.75" x14ac:dyDescent="0.25">
      <c r="A45" s="1"/>
      <c r="B45" s="4"/>
      <c r="C45" s="4"/>
      <c r="D45" s="4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3"/>
    </row>
  </sheetData>
  <mergeCells count="41">
    <mergeCell ref="B42:D42"/>
    <mergeCell ref="B43:D43"/>
    <mergeCell ref="B44:D44"/>
    <mergeCell ref="A1:L1"/>
    <mergeCell ref="A2:D2"/>
    <mergeCell ref="B35:D35"/>
    <mergeCell ref="B36:D36"/>
    <mergeCell ref="B38:D38"/>
    <mergeCell ref="B39:D39"/>
    <mergeCell ref="B40:D40"/>
    <mergeCell ref="B41:D41"/>
    <mergeCell ref="B29:D29"/>
    <mergeCell ref="B30:D30"/>
    <mergeCell ref="B31:D31"/>
    <mergeCell ref="B32:D32"/>
    <mergeCell ref="B33:D33"/>
    <mergeCell ref="B34:D34"/>
    <mergeCell ref="B21:D21"/>
    <mergeCell ref="B22:D22"/>
    <mergeCell ref="B24:D24"/>
    <mergeCell ref="B26:D26"/>
    <mergeCell ref="B27:D27"/>
    <mergeCell ref="B28:D28"/>
    <mergeCell ref="B20:D20"/>
    <mergeCell ref="B8:D8"/>
    <mergeCell ref="B9:D9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A5:R5"/>
    <mergeCell ref="A6:A7"/>
    <mergeCell ref="B6:D7"/>
    <mergeCell ref="E6:E7"/>
    <mergeCell ref="J6:M6"/>
    <mergeCell ref="N6:Q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6144-E2CD-4125-BFAB-095706139A2F}">
  <dimension ref="A1:R45"/>
  <sheetViews>
    <sheetView workbookViewId="0">
      <selection sqref="A1:R5"/>
    </sheetView>
  </sheetViews>
  <sheetFormatPr defaultRowHeight="15" x14ac:dyDescent="0.25"/>
  <sheetData>
    <row r="1" spans="1:18" ht="15.75" x14ac:dyDescent="0.25">
      <c r="A1" s="87" t="s">
        <v>32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1"/>
      <c r="N1" s="1"/>
      <c r="O1" s="1"/>
      <c r="P1" s="1"/>
      <c r="Q1" s="1"/>
      <c r="R1" s="1"/>
    </row>
    <row r="2" spans="1:18" ht="15.75" x14ac:dyDescent="0.25">
      <c r="A2" s="88"/>
      <c r="B2" s="88"/>
      <c r="C2" s="88"/>
      <c r="D2" s="88"/>
      <c r="E2" s="1"/>
      <c r="F2" s="1"/>
      <c r="G2" s="1"/>
      <c r="H2" s="1"/>
      <c r="I2" s="1"/>
      <c r="J2" s="2"/>
      <c r="K2" s="2" t="s">
        <v>33</v>
      </c>
      <c r="L2" s="2"/>
      <c r="M2" s="2"/>
      <c r="N2" s="2"/>
      <c r="O2" s="2"/>
      <c r="P2" s="2"/>
      <c r="Q2" s="2"/>
      <c r="R2" s="3"/>
    </row>
    <row r="3" spans="1:18" ht="15.75" x14ac:dyDescent="0.25">
      <c r="A3" s="1" t="s">
        <v>39</v>
      </c>
      <c r="B3" s="4"/>
      <c r="C3" s="4"/>
      <c r="D3" s="4"/>
      <c r="E3" s="1"/>
      <c r="F3" s="1"/>
      <c r="G3" s="1"/>
      <c r="H3" s="1"/>
      <c r="I3" s="1"/>
      <c r="J3" s="2"/>
      <c r="K3" s="2" t="s">
        <v>34</v>
      </c>
      <c r="L3" s="2"/>
      <c r="M3" s="2"/>
      <c r="N3" s="2"/>
      <c r="O3" s="2"/>
      <c r="P3" s="2"/>
      <c r="Q3" s="2"/>
      <c r="R3" s="3"/>
    </row>
    <row r="5" spans="1:18" ht="15.75" x14ac:dyDescent="0.25">
      <c r="A5" s="50" t="s">
        <v>75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8" ht="15.75" x14ac:dyDescent="0.25">
      <c r="A6" s="51" t="s">
        <v>0</v>
      </c>
      <c r="B6" s="52" t="s">
        <v>1</v>
      </c>
      <c r="C6" s="53"/>
      <c r="D6" s="54"/>
      <c r="E6" s="58" t="s">
        <v>2</v>
      </c>
      <c r="F6" s="60" t="s">
        <v>3</v>
      </c>
      <c r="G6" s="61"/>
      <c r="H6" s="62"/>
      <c r="I6" s="58" t="s">
        <v>4</v>
      </c>
      <c r="J6" s="60" t="s">
        <v>5</v>
      </c>
      <c r="K6" s="61"/>
      <c r="L6" s="61"/>
      <c r="M6" s="62"/>
      <c r="N6" s="60" t="s">
        <v>6</v>
      </c>
      <c r="O6" s="61"/>
      <c r="P6" s="61"/>
      <c r="Q6" s="62"/>
      <c r="R6" s="3"/>
    </row>
    <row r="7" spans="1:18" ht="15.75" x14ac:dyDescent="0.25">
      <c r="A7" s="51"/>
      <c r="B7" s="55"/>
      <c r="C7" s="56"/>
      <c r="D7" s="57"/>
      <c r="E7" s="59"/>
      <c r="F7" s="21" t="s">
        <v>7</v>
      </c>
      <c r="G7" s="21" t="s">
        <v>8</v>
      </c>
      <c r="H7" s="21" t="s">
        <v>9</v>
      </c>
      <c r="I7" s="59"/>
      <c r="J7" s="17" t="s">
        <v>10</v>
      </c>
      <c r="K7" s="17" t="s">
        <v>11</v>
      </c>
      <c r="L7" s="17" t="s">
        <v>12</v>
      </c>
      <c r="M7" s="20" t="s">
        <v>13</v>
      </c>
      <c r="N7" s="22" t="s">
        <v>14</v>
      </c>
      <c r="O7" s="17" t="s">
        <v>15</v>
      </c>
      <c r="P7" s="17" t="s">
        <v>16</v>
      </c>
      <c r="Q7" s="20" t="s">
        <v>17</v>
      </c>
      <c r="R7" s="3"/>
    </row>
    <row r="8" spans="1:18" x14ac:dyDescent="0.25">
      <c r="A8" s="5">
        <v>1</v>
      </c>
      <c r="B8" s="66">
        <v>2</v>
      </c>
      <c r="C8" s="67"/>
      <c r="D8" s="68"/>
      <c r="E8" s="18">
        <v>3</v>
      </c>
      <c r="F8" s="18">
        <v>4</v>
      </c>
      <c r="G8" s="18">
        <v>5</v>
      </c>
      <c r="H8" s="18">
        <v>6</v>
      </c>
      <c r="I8" s="23">
        <v>7</v>
      </c>
      <c r="J8" s="18">
        <v>8</v>
      </c>
      <c r="K8" s="18">
        <v>9</v>
      </c>
      <c r="L8" s="18">
        <v>10</v>
      </c>
      <c r="M8" s="24">
        <v>11</v>
      </c>
      <c r="N8" s="18">
        <v>12</v>
      </c>
      <c r="O8" s="18">
        <v>13</v>
      </c>
      <c r="P8" s="18">
        <v>14</v>
      </c>
      <c r="Q8" s="25">
        <v>15</v>
      </c>
      <c r="R8" s="3"/>
    </row>
    <row r="9" spans="1:18" ht="15.75" x14ac:dyDescent="0.25">
      <c r="A9" s="6"/>
      <c r="B9" s="69" t="s">
        <v>18</v>
      </c>
      <c r="C9" s="70"/>
      <c r="D9" s="71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3"/>
    </row>
    <row r="10" spans="1:18" ht="15.75" x14ac:dyDescent="0.25">
      <c r="A10" s="6">
        <v>14</v>
      </c>
      <c r="B10" s="72" t="s">
        <v>19</v>
      </c>
      <c r="C10" s="73"/>
      <c r="D10" s="74"/>
      <c r="E10" s="7">
        <v>10</v>
      </c>
      <c r="F10" s="7">
        <v>7.0000000000000007E-2</v>
      </c>
      <c r="G10" s="7">
        <v>6.86</v>
      </c>
      <c r="H10" s="7">
        <v>0.09</v>
      </c>
      <c r="I10" s="7">
        <v>62</v>
      </c>
      <c r="J10" s="8">
        <v>0</v>
      </c>
      <c r="K10" s="8">
        <v>0</v>
      </c>
      <c r="L10" s="7">
        <v>7.0000000000000007E-2</v>
      </c>
      <c r="M10" s="7">
        <v>0.1</v>
      </c>
      <c r="N10" s="7">
        <v>1.58</v>
      </c>
      <c r="O10" s="7">
        <v>2.2599999999999998</v>
      </c>
      <c r="P10" s="7">
        <v>0.03</v>
      </c>
      <c r="Q10" s="7">
        <v>0.01</v>
      </c>
      <c r="R10" s="3"/>
    </row>
    <row r="11" spans="1:18" ht="15.75" x14ac:dyDescent="0.25">
      <c r="A11" s="6">
        <v>15</v>
      </c>
      <c r="B11" s="72" t="s">
        <v>61</v>
      </c>
      <c r="C11" s="73"/>
      <c r="D11" s="74"/>
      <c r="E11" s="9">
        <v>15</v>
      </c>
      <c r="F11" s="7">
        <v>3.9</v>
      </c>
      <c r="G11" s="7">
        <v>3.98</v>
      </c>
      <c r="H11" s="8">
        <v>0</v>
      </c>
      <c r="I11" s="7">
        <v>51</v>
      </c>
      <c r="J11" s="8">
        <v>0</v>
      </c>
      <c r="K11" s="7">
        <v>0.02</v>
      </c>
      <c r="L11" s="7">
        <v>0.05</v>
      </c>
      <c r="M11" s="7">
        <v>0.02</v>
      </c>
      <c r="N11" s="7">
        <v>105</v>
      </c>
      <c r="O11" s="7">
        <v>60</v>
      </c>
      <c r="P11" s="7">
        <v>100</v>
      </c>
      <c r="Q11" s="7">
        <v>0.2</v>
      </c>
      <c r="R11" s="34"/>
    </row>
    <row r="12" spans="1:18" ht="15.75" x14ac:dyDescent="0.25">
      <c r="A12" s="10">
        <v>120</v>
      </c>
      <c r="B12" s="104" t="s">
        <v>62</v>
      </c>
      <c r="C12" s="105"/>
      <c r="D12" s="106"/>
      <c r="E12" s="35">
        <v>250</v>
      </c>
      <c r="F12" s="11">
        <v>4.05</v>
      </c>
      <c r="G12" s="11">
        <v>3.51</v>
      </c>
      <c r="H12" s="11">
        <v>15.21</v>
      </c>
      <c r="I12" s="11">
        <v>394.91</v>
      </c>
      <c r="J12" s="11">
        <v>0.02</v>
      </c>
      <c r="K12" s="11">
        <v>0.3</v>
      </c>
      <c r="L12" s="11">
        <v>0.02</v>
      </c>
      <c r="M12" s="11">
        <v>14.8</v>
      </c>
      <c r="N12" s="11">
        <v>0.3</v>
      </c>
      <c r="O12" s="11">
        <v>0.3</v>
      </c>
      <c r="P12" s="11">
        <v>10.1</v>
      </c>
      <c r="Q12" s="11">
        <v>0.2</v>
      </c>
      <c r="R12" s="36"/>
    </row>
    <row r="13" spans="1:18" ht="15.75" x14ac:dyDescent="0.25">
      <c r="A13" s="6">
        <v>379</v>
      </c>
      <c r="B13" s="72" t="s">
        <v>63</v>
      </c>
      <c r="C13" s="73"/>
      <c r="D13" s="74"/>
      <c r="E13" s="7">
        <v>200</v>
      </c>
      <c r="F13" s="8">
        <v>3.6</v>
      </c>
      <c r="G13" s="7">
        <v>2.7</v>
      </c>
      <c r="H13" s="7">
        <v>17.7</v>
      </c>
      <c r="I13" s="7">
        <v>83</v>
      </c>
      <c r="J13" s="7">
        <v>0.01</v>
      </c>
      <c r="K13" s="7">
        <v>0.26</v>
      </c>
      <c r="L13" s="7">
        <v>0.01</v>
      </c>
      <c r="M13" s="7">
        <v>0.1</v>
      </c>
      <c r="N13" s="7">
        <v>40.6</v>
      </c>
      <c r="O13" s="7">
        <v>20.149999999999999</v>
      </c>
      <c r="P13" s="7">
        <v>135</v>
      </c>
      <c r="Q13" s="7">
        <v>2</v>
      </c>
      <c r="R13" s="3"/>
    </row>
    <row r="14" spans="1:18" ht="15.75" x14ac:dyDescent="0.25">
      <c r="A14" s="6"/>
      <c r="B14" s="72" t="s">
        <v>20</v>
      </c>
      <c r="C14" s="73"/>
      <c r="D14" s="74"/>
      <c r="E14" s="7">
        <v>60</v>
      </c>
      <c r="F14" s="7">
        <v>6.8</v>
      </c>
      <c r="G14" s="7">
        <v>1.28</v>
      </c>
      <c r="H14" s="7">
        <v>29.6</v>
      </c>
      <c r="I14" s="7">
        <v>158</v>
      </c>
      <c r="J14" s="7">
        <v>0.02</v>
      </c>
      <c r="K14" s="7">
        <v>0.4</v>
      </c>
      <c r="L14" s="7">
        <v>0.02</v>
      </c>
      <c r="M14" s="7">
        <v>0.48</v>
      </c>
      <c r="N14" s="7">
        <v>34.4</v>
      </c>
      <c r="O14" s="7">
        <v>71.2</v>
      </c>
      <c r="P14" s="7">
        <v>20</v>
      </c>
      <c r="Q14" s="7">
        <v>0.9</v>
      </c>
      <c r="R14" s="3"/>
    </row>
    <row r="15" spans="1:18" ht="15.75" x14ac:dyDescent="0.25">
      <c r="A15" s="6"/>
      <c r="B15" s="72" t="s">
        <v>21</v>
      </c>
      <c r="C15" s="73"/>
      <c r="D15" s="74"/>
      <c r="E15" s="7">
        <v>50</v>
      </c>
      <c r="F15" s="7">
        <v>2.13</v>
      </c>
      <c r="G15" s="7">
        <v>0.56000000000000005</v>
      </c>
      <c r="H15" s="7">
        <v>13.11</v>
      </c>
      <c r="I15" s="7">
        <v>66</v>
      </c>
      <c r="J15" s="7">
        <v>0.03</v>
      </c>
      <c r="K15" s="7">
        <v>0.06</v>
      </c>
      <c r="L15" s="7">
        <v>0</v>
      </c>
      <c r="M15" s="7">
        <v>0.66</v>
      </c>
      <c r="N15" s="7">
        <v>10.6</v>
      </c>
      <c r="O15" s="7">
        <v>47.4</v>
      </c>
      <c r="P15" s="7">
        <v>14.1</v>
      </c>
      <c r="Q15" s="7">
        <v>1.17</v>
      </c>
      <c r="R15" s="3"/>
    </row>
    <row r="16" spans="1:18" ht="15.75" x14ac:dyDescent="0.25">
      <c r="A16" s="6"/>
      <c r="B16" s="63" t="s">
        <v>22</v>
      </c>
      <c r="C16" s="64"/>
      <c r="D16" s="65"/>
      <c r="E16" s="13">
        <v>635</v>
      </c>
      <c r="F16" s="13">
        <f>SUM(F10:F15)</f>
        <v>20.549999999999997</v>
      </c>
      <c r="G16" s="13">
        <f t="shared" ref="G16:Q16" si="0">SUM(G10:G15)</f>
        <v>18.89</v>
      </c>
      <c r="H16" s="13">
        <f t="shared" si="0"/>
        <v>75.710000000000008</v>
      </c>
      <c r="I16" s="13">
        <f t="shared" si="0"/>
        <v>814.91000000000008</v>
      </c>
      <c r="J16" s="13">
        <f t="shared" si="0"/>
        <v>0.08</v>
      </c>
      <c r="K16" s="13">
        <f t="shared" si="0"/>
        <v>1.04</v>
      </c>
      <c r="L16" s="13">
        <f t="shared" si="0"/>
        <v>0.17</v>
      </c>
      <c r="M16" s="13">
        <f t="shared" si="0"/>
        <v>16.16</v>
      </c>
      <c r="N16" s="13">
        <f t="shared" si="0"/>
        <v>192.48</v>
      </c>
      <c r="O16" s="13">
        <f t="shared" si="0"/>
        <v>201.31</v>
      </c>
      <c r="P16" s="13">
        <f t="shared" si="0"/>
        <v>279.23</v>
      </c>
      <c r="Q16" s="13">
        <f t="shared" si="0"/>
        <v>4.4800000000000004</v>
      </c>
      <c r="R16" s="3"/>
    </row>
    <row r="17" spans="1:18" ht="15.75" x14ac:dyDescent="0.25">
      <c r="A17" s="6"/>
      <c r="B17" s="69" t="s">
        <v>23</v>
      </c>
      <c r="C17" s="70"/>
      <c r="D17" s="71"/>
      <c r="E17" s="7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3"/>
    </row>
    <row r="18" spans="1:18" ht="15.75" x14ac:dyDescent="0.25">
      <c r="A18" s="6"/>
      <c r="B18" s="78" t="s">
        <v>76</v>
      </c>
      <c r="C18" s="79"/>
      <c r="D18" s="80"/>
      <c r="E18" s="7">
        <v>25</v>
      </c>
      <c r="F18" s="7">
        <v>1.03</v>
      </c>
      <c r="G18" s="7">
        <v>8.18</v>
      </c>
      <c r="H18" s="7">
        <v>13</v>
      </c>
      <c r="I18" s="7">
        <v>130</v>
      </c>
      <c r="J18" s="7">
        <v>0.01</v>
      </c>
      <c r="K18" s="8">
        <v>0</v>
      </c>
      <c r="L18" s="7">
        <v>0.02</v>
      </c>
      <c r="M18" s="7">
        <v>0.6</v>
      </c>
      <c r="N18" s="7">
        <v>2.5</v>
      </c>
      <c r="O18" s="7">
        <v>7</v>
      </c>
      <c r="P18" s="7">
        <v>0.5</v>
      </c>
      <c r="Q18" s="7">
        <v>0.15</v>
      </c>
      <c r="R18" s="37"/>
    </row>
    <row r="19" spans="1:18" ht="15.75" x14ac:dyDescent="0.25">
      <c r="A19" s="6"/>
      <c r="B19" s="72" t="s">
        <v>64</v>
      </c>
      <c r="C19" s="73"/>
      <c r="D19" s="74"/>
      <c r="E19" s="7">
        <v>200</v>
      </c>
      <c r="F19" s="7">
        <v>6.58</v>
      </c>
      <c r="G19" s="7">
        <v>7.04</v>
      </c>
      <c r="H19" s="7">
        <v>98.25</v>
      </c>
      <c r="I19" s="7">
        <v>430</v>
      </c>
      <c r="J19" s="7">
        <v>0.5</v>
      </c>
      <c r="K19" s="7">
        <v>0.6</v>
      </c>
      <c r="L19" s="7">
        <v>0.06</v>
      </c>
      <c r="M19" s="7">
        <v>0.6</v>
      </c>
      <c r="N19" s="7">
        <v>200.76</v>
      </c>
      <c r="O19" s="7">
        <v>130.65</v>
      </c>
      <c r="P19" s="7">
        <v>20.45</v>
      </c>
      <c r="Q19" s="7">
        <v>0.1</v>
      </c>
      <c r="R19" s="3"/>
    </row>
    <row r="20" spans="1:18" ht="15.75" x14ac:dyDescent="0.25">
      <c r="A20" s="6"/>
      <c r="B20" s="63" t="s">
        <v>38</v>
      </c>
      <c r="C20" s="64"/>
      <c r="D20" s="65"/>
      <c r="E20" s="13">
        <v>225</v>
      </c>
      <c r="F20" s="13">
        <f>SUM(F18:F19)</f>
        <v>7.61</v>
      </c>
      <c r="G20" s="13">
        <f t="shared" ref="G20:Q20" si="1">SUM(G18:G19)</f>
        <v>15.219999999999999</v>
      </c>
      <c r="H20" s="13">
        <f t="shared" si="1"/>
        <v>111.25</v>
      </c>
      <c r="I20" s="13">
        <f t="shared" si="1"/>
        <v>560</v>
      </c>
      <c r="J20" s="13">
        <f t="shared" si="1"/>
        <v>0.51</v>
      </c>
      <c r="K20" s="13">
        <f t="shared" si="1"/>
        <v>0.6</v>
      </c>
      <c r="L20" s="13">
        <f t="shared" si="1"/>
        <v>0.08</v>
      </c>
      <c r="M20" s="13">
        <f t="shared" si="1"/>
        <v>1.2</v>
      </c>
      <c r="N20" s="13">
        <f t="shared" si="1"/>
        <v>203.26</v>
      </c>
      <c r="O20" s="13">
        <f t="shared" si="1"/>
        <v>137.65</v>
      </c>
      <c r="P20" s="13">
        <f t="shared" si="1"/>
        <v>20.95</v>
      </c>
      <c r="Q20" s="13">
        <f t="shared" si="1"/>
        <v>0.25</v>
      </c>
      <c r="R20" s="3"/>
    </row>
    <row r="21" spans="1:18" ht="15.75" x14ac:dyDescent="0.25">
      <c r="A21" s="6"/>
      <c r="B21" s="69" t="s">
        <v>24</v>
      </c>
      <c r="C21" s="70"/>
      <c r="D21" s="71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3"/>
    </row>
    <row r="22" spans="1:18" ht="15.75" x14ac:dyDescent="0.25">
      <c r="A22" s="6"/>
      <c r="B22" s="72" t="s">
        <v>65</v>
      </c>
      <c r="C22" s="73"/>
      <c r="D22" s="74"/>
      <c r="E22" s="7">
        <v>100</v>
      </c>
      <c r="F22" s="7">
        <v>0.91</v>
      </c>
      <c r="G22" s="7">
        <v>3.01</v>
      </c>
      <c r="H22" s="7">
        <v>4.6900000000000004</v>
      </c>
      <c r="I22" s="7">
        <v>49</v>
      </c>
      <c r="J22" s="7">
        <v>0.03</v>
      </c>
      <c r="K22" s="7">
        <v>7.19</v>
      </c>
      <c r="L22" s="8">
        <v>0</v>
      </c>
      <c r="M22" s="7">
        <v>0.5</v>
      </c>
      <c r="N22" s="7">
        <v>17.43</v>
      </c>
      <c r="O22" s="7">
        <v>18.25</v>
      </c>
      <c r="P22" s="7">
        <v>7.9690000000000003</v>
      </c>
      <c r="Q22" s="7">
        <v>0.2</v>
      </c>
      <c r="R22" s="3"/>
    </row>
    <row r="23" spans="1:18" ht="15.75" x14ac:dyDescent="0.25">
      <c r="A23" s="6">
        <v>102</v>
      </c>
      <c r="B23" s="72" t="s">
        <v>77</v>
      </c>
      <c r="C23" s="73"/>
      <c r="D23" s="74"/>
      <c r="E23" s="7">
        <v>300</v>
      </c>
      <c r="F23" s="7">
        <v>5.23</v>
      </c>
      <c r="G23" s="7">
        <v>3.99</v>
      </c>
      <c r="H23" s="7">
        <v>17.72</v>
      </c>
      <c r="I23" s="7">
        <v>128</v>
      </c>
      <c r="J23" s="7">
        <v>0.13</v>
      </c>
      <c r="K23" s="7">
        <v>2</v>
      </c>
      <c r="L23" s="7">
        <v>0.03</v>
      </c>
      <c r="M23" s="7">
        <v>1</v>
      </c>
      <c r="N23" s="7">
        <v>45.28</v>
      </c>
      <c r="O23" s="7">
        <v>122.19</v>
      </c>
      <c r="P23" s="7">
        <v>4.6900000000000004</v>
      </c>
      <c r="Q23" s="7">
        <v>0.01</v>
      </c>
      <c r="R23" s="3"/>
    </row>
    <row r="24" spans="1:18" ht="15.75" x14ac:dyDescent="0.25">
      <c r="A24" s="10">
        <v>295</v>
      </c>
      <c r="B24" s="75" t="s">
        <v>66</v>
      </c>
      <c r="C24" s="76"/>
      <c r="D24" s="77"/>
      <c r="E24" s="11">
        <v>100</v>
      </c>
      <c r="F24" s="38">
        <v>5.0999999999999996</v>
      </c>
      <c r="G24" s="38">
        <v>13.2</v>
      </c>
      <c r="H24" s="11">
        <v>0.8</v>
      </c>
      <c r="I24" s="11">
        <v>142.4</v>
      </c>
      <c r="J24" s="11">
        <v>0.05</v>
      </c>
      <c r="K24" s="38">
        <v>21.5</v>
      </c>
      <c r="L24" s="11">
        <v>0.03</v>
      </c>
      <c r="M24" s="11">
        <v>1.28</v>
      </c>
      <c r="N24" s="11">
        <v>8.15</v>
      </c>
      <c r="O24" s="11">
        <v>80.150000000000006</v>
      </c>
      <c r="P24" s="11">
        <v>10.65</v>
      </c>
      <c r="Q24" s="11">
        <v>0.45</v>
      </c>
      <c r="R24" s="32"/>
    </row>
    <row r="25" spans="1:18" ht="15.75" x14ac:dyDescent="0.25">
      <c r="A25" s="6">
        <v>312</v>
      </c>
      <c r="B25" s="72" t="s">
        <v>67</v>
      </c>
      <c r="C25" s="73"/>
      <c r="D25" s="74"/>
      <c r="E25" s="7" t="s">
        <v>68</v>
      </c>
      <c r="F25" s="7">
        <v>1.97</v>
      </c>
      <c r="G25" s="7">
        <v>3.79</v>
      </c>
      <c r="H25" s="7">
        <v>15.32</v>
      </c>
      <c r="I25" s="7">
        <v>103</v>
      </c>
      <c r="J25" s="7">
        <v>0.09</v>
      </c>
      <c r="K25" s="7">
        <v>8.24</v>
      </c>
      <c r="L25" s="7">
        <v>0.01</v>
      </c>
      <c r="M25" s="7">
        <v>0.15</v>
      </c>
      <c r="N25" s="7">
        <v>9.86</v>
      </c>
      <c r="O25" s="7">
        <v>53.1</v>
      </c>
      <c r="P25" s="7">
        <v>20.63</v>
      </c>
      <c r="Q25" s="7">
        <v>0.82</v>
      </c>
      <c r="R25" s="3"/>
    </row>
    <row r="26" spans="1:18" ht="15.75" x14ac:dyDescent="0.25">
      <c r="A26" s="6">
        <v>349</v>
      </c>
      <c r="B26" s="72" t="s">
        <v>47</v>
      </c>
      <c r="C26" s="73"/>
      <c r="D26" s="74"/>
      <c r="E26" s="7">
        <v>200</v>
      </c>
      <c r="F26" s="7">
        <v>1.04</v>
      </c>
      <c r="G26" s="8">
        <v>0</v>
      </c>
      <c r="H26" s="7">
        <v>35.26</v>
      </c>
      <c r="I26" s="7">
        <v>120</v>
      </c>
      <c r="J26" s="7">
        <v>0.01</v>
      </c>
      <c r="K26" s="7">
        <v>0.5</v>
      </c>
      <c r="L26" s="7">
        <v>0.02</v>
      </c>
      <c r="M26" s="7">
        <v>0.4</v>
      </c>
      <c r="N26" s="7">
        <v>500.02</v>
      </c>
      <c r="O26" s="7">
        <v>20.61</v>
      </c>
      <c r="P26" s="7">
        <v>30.02</v>
      </c>
      <c r="Q26" s="7">
        <v>10.86</v>
      </c>
      <c r="R26" s="3"/>
    </row>
    <row r="27" spans="1:18" ht="15.75" x14ac:dyDescent="0.25">
      <c r="A27" s="26"/>
      <c r="B27" s="72" t="s">
        <v>20</v>
      </c>
      <c r="C27" s="73"/>
      <c r="D27" s="74"/>
      <c r="E27" s="7">
        <v>80</v>
      </c>
      <c r="F27" s="7">
        <v>3.4</v>
      </c>
      <c r="G27" s="7">
        <v>0.64</v>
      </c>
      <c r="H27" s="7">
        <v>14.8</v>
      </c>
      <c r="I27" s="7">
        <v>79</v>
      </c>
      <c r="J27" s="7">
        <v>0.02</v>
      </c>
      <c r="K27" s="7">
        <v>0.2</v>
      </c>
      <c r="L27" s="7">
        <v>0.01</v>
      </c>
      <c r="M27" s="7">
        <v>0.67</v>
      </c>
      <c r="N27" s="7">
        <v>17.2</v>
      </c>
      <c r="O27" s="7">
        <v>50.6</v>
      </c>
      <c r="P27" s="7">
        <v>10</v>
      </c>
      <c r="Q27" s="8">
        <v>16</v>
      </c>
      <c r="R27" s="3"/>
    </row>
    <row r="28" spans="1:18" ht="15.75" x14ac:dyDescent="0.25">
      <c r="A28" s="6"/>
      <c r="B28" s="72" t="s">
        <v>21</v>
      </c>
      <c r="C28" s="73"/>
      <c r="D28" s="74"/>
      <c r="E28" s="7">
        <v>50</v>
      </c>
      <c r="F28" s="7">
        <v>5.13</v>
      </c>
      <c r="G28" s="7">
        <v>0.93</v>
      </c>
      <c r="H28" s="7">
        <v>24.93</v>
      </c>
      <c r="I28" s="7">
        <v>128</v>
      </c>
      <c r="J28" s="7">
        <v>0.02</v>
      </c>
      <c r="K28" s="7">
        <v>0.5</v>
      </c>
      <c r="L28" s="7">
        <v>0.02</v>
      </c>
      <c r="M28" s="7">
        <v>0.7</v>
      </c>
      <c r="N28" s="7">
        <v>22</v>
      </c>
      <c r="O28" s="7">
        <v>29.33</v>
      </c>
      <c r="P28" s="7">
        <v>7</v>
      </c>
      <c r="Q28" s="7">
        <v>0.02</v>
      </c>
      <c r="R28" s="3"/>
    </row>
    <row r="29" spans="1:18" ht="15.75" x14ac:dyDescent="0.25">
      <c r="A29" s="6"/>
      <c r="B29" s="81" t="s">
        <v>40</v>
      </c>
      <c r="C29" s="82"/>
      <c r="D29" s="83"/>
      <c r="E29" s="13">
        <v>1035</v>
      </c>
      <c r="F29" s="13">
        <f>SUM(F22:F28)</f>
        <v>22.779999999999998</v>
      </c>
      <c r="G29" s="13">
        <f t="shared" ref="G29:Q29" si="2">SUM(G22:G28)</f>
        <v>25.56</v>
      </c>
      <c r="H29" s="13">
        <f t="shared" si="2"/>
        <v>113.51999999999998</v>
      </c>
      <c r="I29" s="13">
        <f t="shared" si="2"/>
        <v>749.4</v>
      </c>
      <c r="J29" s="13">
        <f t="shared" si="2"/>
        <v>0.35000000000000009</v>
      </c>
      <c r="K29" s="13">
        <f t="shared" si="2"/>
        <v>40.130000000000003</v>
      </c>
      <c r="L29" s="13">
        <f t="shared" si="2"/>
        <v>0.12</v>
      </c>
      <c r="M29" s="13">
        <f t="shared" si="2"/>
        <v>4.7</v>
      </c>
      <c r="N29" s="13">
        <f t="shared" si="2"/>
        <v>619.94000000000005</v>
      </c>
      <c r="O29" s="13">
        <f t="shared" si="2"/>
        <v>374.23</v>
      </c>
      <c r="P29" s="13">
        <f t="shared" si="2"/>
        <v>90.959000000000003</v>
      </c>
      <c r="Q29" s="13">
        <f t="shared" si="2"/>
        <v>28.36</v>
      </c>
      <c r="R29" s="3"/>
    </row>
    <row r="30" spans="1:18" ht="15.75" x14ac:dyDescent="0.25">
      <c r="A30" s="6"/>
      <c r="B30" s="101" t="s">
        <v>25</v>
      </c>
      <c r="C30" s="102"/>
      <c r="D30" s="103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3"/>
    </row>
    <row r="31" spans="1:18" ht="15.75" x14ac:dyDescent="0.25">
      <c r="A31" s="26"/>
      <c r="B31" s="19" t="s">
        <v>78</v>
      </c>
      <c r="C31" s="19"/>
      <c r="D31" s="19"/>
      <c r="E31" s="7" t="s">
        <v>69</v>
      </c>
      <c r="F31" s="7">
        <v>0.8</v>
      </c>
      <c r="G31" s="7">
        <v>0.8</v>
      </c>
      <c r="H31" s="7">
        <v>19.600000000000001</v>
      </c>
      <c r="I31" s="7">
        <v>88</v>
      </c>
      <c r="J31" s="7">
        <v>0.06</v>
      </c>
      <c r="K31" s="7">
        <v>20</v>
      </c>
      <c r="L31" s="7">
        <v>0.03</v>
      </c>
      <c r="M31" s="7">
        <v>0.8</v>
      </c>
      <c r="N31" s="7">
        <v>28</v>
      </c>
      <c r="O31" s="7">
        <v>17</v>
      </c>
      <c r="P31" s="7">
        <v>15</v>
      </c>
      <c r="Q31" s="7">
        <v>2.4</v>
      </c>
      <c r="R31" s="3"/>
    </row>
    <row r="32" spans="1:18" ht="15.75" x14ac:dyDescent="0.25">
      <c r="A32" s="6"/>
      <c r="B32" s="81" t="s">
        <v>42</v>
      </c>
      <c r="C32" s="82"/>
      <c r="D32" s="83"/>
      <c r="E32" s="13">
        <v>200</v>
      </c>
      <c r="F32" s="13">
        <f>F31</f>
        <v>0.8</v>
      </c>
      <c r="G32" s="13">
        <f>G31</f>
        <v>0.8</v>
      </c>
      <c r="H32" s="13">
        <f>H31</f>
        <v>19.600000000000001</v>
      </c>
      <c r="I32" s="13">
        <f>I31</f>
        <v>88</v>
      </c>
      <c r="J32" s="13">
        <f t="shared" ref="J32:Q32" si="3">J31</f>
        <v>0.06</v>
      </c>
      <c r="K32" s="13">
        <f t="shared" si="3"/>
        <v>20</v>
      </c>
      <c r="L32" s="13">
        <f t="shared" si="3"/>
        <v>0.03</v>
      </c>
      <c r="M32" s="13">
        <f t="shared" si="3"/>
        <v>0.8</v>
      </c>
      <c r="N32" s="13">
        <f t="shared" si="3"/>
        <v>28</v>
      </c>
      <c r="O32" s="13">
        <f t="shared" si="3"/>
        <v>17</v>
      </c>
      <c r="P32" s="13">
        <f t="shared" si="3"/>
        <v>15</v>
      </c>
      <c r="Q32" s="13">
        <f t="shared" si="3"/>
        <v>2.4</v>
      </c>
      <c r="R32" s="3"/>
    </row>
    <row r="33" spans="1:18" ht="15.75" x14ac:dyDescent="0.25">
      <c r="A33" s="6"/>
      <c r="B33" s="92" t="s">
        <v>26</v>
      </c>
      <c r="C33" s="93"/>
      <c r="D33" s="94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3"/>
    </row>
    <row r="34" spans="1:18" ht="15.75" x14ac:dyDescent="0.25">
      <c r="A34" s="6">
        <v>14</v>
      </c>
      <c r="B34" s="72" t="s">
        <v>19</v>
      </c>
      <c r="C34" s="73"/>
      <c r="D34" s="74"/>
      <c r="E34" s="7">
        <v>10</v>
      </c>
      <c r="F34" s="7">
        <v>7.0000000000000007E-2</v>
      </c>
      <c r="G34" s="7">
        <v>6.86</v>
      </c>
      <c r="H34" s="7">
        <v>0.09</v>
      </c>
      <c r="I34" s="7">
        <v>62</v>
      </c>
      <c r="J34" s="8">
        <v>0</v>
      </c>
      <c r="K34" s="8">
        <v>0</v>
      </c>
      <c r="L34" s="7">
        <v>7.0000000000000007E-2</v>
      </c>
      <c r="M34" s="7">
        <v>0.1</v>
      </c>
      <c r="N34" s="7">
        <v>1.58</v>
      </c>
      <c r="O34" s="7">
        <v>2.2599999999999998</v>
      </c>
      <c r="P34" s="7">
        <v>0.03</v>
      </c>
      <c r="Q34" s="7">
        <v>0.01</v>
      </c>
      <c r="R34" s="3"/>
    </row>
    <row r="35" spans="1:18" ht="15.75" x14ac:dyDescent="0.25">
      <c r="A35" s="6">
        <v>74</v>
      </c>
      <c r="B35" s="72" t="s">
        <v>79</v>
      </c>
      <c r="C35" s="73"/>
      <c r="D35" s="74"/>
      <c r="E35" s="7">
        <v>100</v>
      </c>
      <c r="F35" s="7">
        <v>1</v>
      </c>
      <c r="G35" s="7">
        <v>2.93</v>
      </c>
      <c r="H35" s="7">
        <v>4.51</v>
      </c>
      <c r="I35" s="7">
        <v>48</v>
      </c>
      <c r="J35" s="7">
        <v>0.05</v>
      </c>
      <c r="K35" s="7">
        <v>5.5</v>
      </c>
      <c r="L35" s="7">
        <v>0.02</v>
      </c>
      <c r="M35" s="7">
        <v>0.48</v>
      </c>
      <c r="N35" s="7">
        <v>19.52</v>
      </c>
      <c r="O35" s="7">
        <v>23.84</v>
      </c>
      <c r="P35" s="7">
        <v>11.39</v>
      </c>
      <c r="Q35" s="7">
        <v>0.43</v>
      </c>
      <c r="R35" s="3"/>
    </row>
    <row r="36" spans="1:18" ht="15.75" x14ac:dyDescent="0.25">
      <c r="A36" s="6">
        <v>244</v>
      </c>
      <c r="B36" s="19" t="s">
        <v>70</v>
      </c>
      <c r="C36" s="19"/>
      <c r="D36" s="19"/>
      <c r="E36" s="9" t="s">
        <v>44</v>
      </c>
      <c r="F36" s="7">
        <v>12.69</v>
      </c>
      <c r="G36" s="7">
        <v>12.36</v>
      </c>
      <c r="H36" s="7">
        <v>17.649999999999999</v>
      </c>
      <c r="I36" s="7">
        <v>233</v>
      </c>
      <c r="J36" s="7">
        <v>0.04</v>
      </c>
      <c r="K36" s="7">
        <v>0.28000000000000003</v>
      </c>
      <c r="L36" s="7">
        <v>0.02</v>
      </c>
      <c r="M36" s="7">
        <v>0.69</v>
      </c>
      <c r="N36" s="7">
        <v>10.56</v>
      </c>
      <c r="O36" s="7">
        <v>140.44999999999999</v>
      </c>
      <c r="P36" s="7">
        <v>25.72</v>
      </c>
      <c r="Q36" s="7">
        <v>1.76</v>
      </c>
      <c r="R36" s="3"/>
    </row>
    <row r="37" spans="1:18" ht="15.75" x14ac:dyDescent="0.25">
      <c r="A37" s="6"/>
      <c r="B37" s="19" t="s">
        <v>28</v>
      </c>
      <c r="C37" s="19"/>
      <c r="D37" s="19"/>
      <c r="E37" s="7" t="s">
        <v>30</v>
      </c>
      <c r="F37" s="7">
        <v>0.75</v>
      </c>
      <c r="G37" s="7">
        <v>0.08</v>
      </c>
      <c r="H37" s="7">
        <v>20.57</v>
      </c>
      <c r="I37" s="7">
        <v>85</v>
      </c>
      <c r="J37" s="7">
        <v>0.01</v>
      </c>
      <c r="K37" s="7">
        <v>1.01</v>
      </c>
      <c r="L37" s="7">
        <v>0.01</v>
      </c>
      <c r="M37" s="7">
        <v>0.1</v>
      </c>
      <c r="N37" s="7">
        <v>11.12</v>
      </c>
      <c r="O37" s="7">
        <v>15.14</v>
      </c>
      <c r="P37" s="7">
        <v>1.44</v>
      </c>
      <c r="Q37" s="7">
        <v>0.2</v>
      </c>
      <c r="R37" s="3"/>
    </row>
    <row r="38" spans="1:18" ht="15.75" x14ac:dyDescent="0.25">
      <c r="A38" s="6"/>
      <c r="B38" s="19" t="s">
        <v>20</v>
      </c>
      <c r="C38" s="19"/>
      <c r="D38" s="19"/>
      <c r="E38" s="7">
        <v>60</v>
      </c>
      <c r="F38" s="7">
        <v>6.8</v>
      </c>
      <c r="G38" s="7">
        <v>1.28</v>
      </c>
      <c r="H38" s="7">
        <v>29.6</v>
      </c>
      <c r="I38" s="7">
        <v>158</v>
      </c>
      <c r="J38" s="7">
        <v>0.02</v>
      </c>
      <c r="K38" s="7">
        <v>0.4</v>
      </c>
      <c r="L38" s="7">
        <v>0.02</v>
      </c>
      <c r="M38" s="7">
        <v>0.48</v>
      </c>
      <c r="N38" s="7">
        <v>34.4</v>
      </c>
      <c r="O38" s="7">
        <v>71.2</v>
      </c>
      <c r="P38" s="7">
        <v>20</v>
      </c>
      <c r="Q38" s="7">
        <v>0.9</v>
      </c>
      <c r="R38" s="3"/>
    </row>
    <row r="39" spans="1:18" ht="15.75" x14ac:dyDescent="0.25">
      <c r="A39" s="6"/>
      <c r="B39" s="89" t="s">
        <v>21</v>
      </c>
      <c r="C39" s="90"/>
      <c r="D39" s="91"/>
      <c r="E39" s="7">
        <v>20</v>
      </c>
      <c r="F39" s="7">
        <v>3.08</v>
      </c>
      <c r="G39" s="7">
        <v>0.56000000000000005</v>
      </c>
      <c r="H39" s="7">
        <v>14.96</v>
      </c>
      <c r="I39" s="7">
        <v>77</v>
      </c>
      <c r="J39" s="7">
        <v>0.02</v>
      </c>
      <c r="K39" s="7">
        <v>0.3</v>
      </c>
      <c r="L39" s="7">
        <v>0.01</v>
      </c>
      <c r="M39" s="7">
        <v>0.42</v>
      </c>
      <c r="N39" s="7">
        <v>13.2</v>
      </c>
      <c r="O39" s="7">
        <v>17.600000000000001</v>
      </c>
      <c r="P39" s="7">
        <v>4</v>
      </c>
      <c r="Q39" s="7">
        <v>1.17</v>
      </c>
      <c r="R39" s="3"/>
    </row>
    <row r="40" spans="1:18" ht="15.75" x14ac:dyDescent="0.25">
      <c r="A40" s="6"/>
      <c r="B40" s="72" t="s">
        <v>35</v>
      </c>
      <c r="C40" s="73"/>
      <c r="D40" s="74"/>
      <c r="E40" s="13">
        <v>790</v>
      </c>
      <c r="F40" s="13">
        <f>SUM(F34:F39)</f>
        <v>24.39</v>
      </c>
      <c r="G40" s="13">
        <f t="shared" ref="G40:Q40" si="4">SUM(G34:G39)</f>
        <v>24.069999999999997</v>
      </c>
      <c r="H40" s="13">
        <f t="shared" si="4"/>
        <v>87.38</v>
      </c>
      <c r="I40" s="13">
        <f t="shared" si="4"/>
        <v>663</v>
      </c>
      <c r="J40" s="13">
        <f t="shared" si="4"/>
        <v>0.13999999999999999</v>
      </c>
      <c r="K40" s="13">
        <f t="shared" si="4"/>
        <v>7.49</v>
      </c>
      <c r="L40" s="13">
        <f t="shared" si="4"/>
        <v>0.15000000000000002</v>
      </c>
      <c r="M40" s="13">
        <f t="shared" si="4"/>
        <v>2.27</v>
      </c>
      <c r="N40" s="13">
        <f t="shared" si="4"/>
        <v>90.38000000000001</v>
      </c>
      <c r="O40" s="13">
        <f t="shared" si="4"/>
        <v>270.49</v>
      </c>
      <c r="P40" s="13">
        <f t="shared" si="4"/>
        <v>62.58</v>
      </c>
      <c r="Q40" s="13">
        <f t="shared" si="4"/>
        <v>4.4700000000000006</v>
      </c>
      <c r="R40" s="3"/>
    </row>
    <row r="41" spans="1:18" ht="15.75" x14ac:dyDescent="0.25">
      <c r="A41" s="6"/>
      <c r="B41" s="92" t="s">
        <v>71</v>
      </c>
      <c r="C41" s="93"/>
      <c r="D41" s="94"/>
      <c r="E41" s="7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3"/>
    </row>
    <row r="42" spans="1:18" ht="15.75" x14ac:dyDescent="0.25">
      <c r="A42" s="39"/>
      <c r="B42" s="98" t="s">
        <v>72</v>
      </c>
      <c r="C42" s="99"/>
      <c r="D42" s="100"/>
      <c r="E42" s="40" t="s">
        <v>30</v>
      </c>
      <c r="F42" s="40">
        <v>2.8</v>
      </c>
      <c r="G42" s="40">
        <v>2.5</v>
      </c>
      <c r="H42" s="40">
        <v>3.6</v>
      </c>
      <c r="I42" s="40">
        <v>50</v>
      </c>
      <c r="J42" s="40">
        <v>0.3</v>
      </c>
      <c r="K42" s="40">
        <v>0.01</v>
      </c>
      <c r="L42" s="40">
        <v>0.02</v>
      </c>
      <c r="M42" s="40">
        <v>0.3</v>
      </c>
      <c r="N42" s="40">
        <v>148</v>
      </c>
      <c r="O42" s="40">
        <v>180</v>
      </c>
      <c r="P42" s="40">
        <v>1</v>
      </c>
      <c r="Q42" s="40">
        <v>0.01</v>
      </c>
      <c r="R42" s="41"/>
    </row>
    <row r="43" spans="1:18" ht="15.75" x14ac:dyDescent="0.25">
      <c r="A43" s="6"/>
      <c r="B43" s="63" t="s">
        <v>73</v>
      </c>
      <c r="C43" s="64"/>
      <c r="D43" s="65"/>
      <c r="E43" s="13">
        <v>200</v>
      </c>
      <c r="F43" s="13">
        <f>F42</f>
        <v>2.8</v>
      </c>
      <c r="G43" s="13">
        <f>G42</f>
        <v>2.5</v>
      </c>
      <c r="H43" s="13">
        <f>H42</f>
        <v>3.6</v>
      </c>
      <c r="I43" s="13">
        <f>I42</f>
        <v>50</v>
      </c>
      <c r="J43" s="13">
        <f t="shared" ref="J43:Q43" si="5">J42</f>
        <v>0.3</v>
      </c>
      <c r="K43" s="13">
        <f t="shared" si="5"/>
        <v>0.01</v>
      </c>
      <c r="L43" s="13">
        <f t="shared" si="5"/>
        <v>0.02</v>
      </c>
      <c r="M43" s="13">
        <f t="shared" si="5"/>
        <v>0.3</v>
      </c>
      <c r="N43" s="13">
        <f t="shared" si="5"/>
        <v>148</v>
      </c>
      <c r="O43" s="13">
        <f t="shared" si="5"/>
        <v>180</v>
      </c>
      <c r="P43" s="13">
        <f t="shared" si="5"/>
        <v>1</v>
      </c>
      <c r="Q43" s="13">
        <f t="shared" si="5"/>
        <v>0.01</v>
      </c>
      <c r="R43" s="3"/>
    </row>
    <row r="44" spans="1:18" ht="15.75" x14ac:dyDescent="0.25">
      <c r="A44" s="6"/>
      <c r="B44" s="63" t="s">
        <v>74</v>
      </c>
      <c r="C44" s="64"/>
      <c r="D44" s="65"/>
      <c r="E44" s="13">
        <f>E16+E20+E29+E32+E40+E43</f>
        <v>3085</v>
      </c>
      <c r="F44" s="13">
        <f t="shared" ref="F44:Q44" si="6">F16+F20+F29+F32+F40+F43</f>
        <v>78.929999999999993</v>
      </c>
      <c r="G44" s="13">
        <f t="shared" si="6"/>
        <v>87.039999999999992</v>
      </c>
      <c r="H44" s="13">
        <f t="shared" si="6"/>
        <v>411.06000000000006</v>
      </c>
      <c r="I44" s="13">
        <f t="shared" si="6"/>
        <v>2925.31</v>
      </c>
      <c r="J44" s="13">
        <f t="shared" si="6"/>
        <v>1.44</v>
      </c>
      <c r="K44" s="13">
        <f t="shared" si="6"/>
        <v>69.27000000000001</v>
      </c>
      <c r="L44" s="13">
        <f t="shared" si="6"/>
        <v>0.57000000000000006</v>
      </c>
      <c r="M44" s="13">
        <f t="shared" si="6"/>
        <v>25.43</v>
      </c>
      <c r="N44" s="13">
        <f t="shared" si="6"/>
        <v>1282.0600000000002</v>
      </c>
      <c r="O44" s="13">
        <f t="shared" si="6"/>
        <v>1180.68</v>
      </c>
      <c r="P44" s="13">
        <f t="shared" si="6"/>
        <v>469.71899999999999</v>
      </c>
      <c r="Q44" s="13">
        <f t="shared" si="6"/>
        <v>39.97</v>
      </c>
      <c r="R44" s="3"/>
    </row>
    <row r="45" spans="1:18" ht="15.75" x14ac:dyDescent="0.25">
      <c r="A45" s="1"/>
      <c r="B45" s="4"/>
      <c r="C45" s="4"/>
      <c r="D45" s="4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3"/>
    </row>
  </sheetData>
  <mergeCells count="43">
    <mergeCell ref="A5:R5"/>
    <mergeCell ref="A6:A7"/>
    <mergeCell ref="B6:D7"/>
    <mergeCell ref="E6:E7"/>
    <mergeCell ref="F6:H6"/>
    <mergeCell ref="I6:I7"/>
    <mergeCell ref="J6:M6"/>
    <mergeCell ref="N6:Q6"/>
    <mergeCell ref="B19:D19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32:D32"/>
    <mergeCell ref="B20:D20"/>
    <mergeCell ref="B21:D21"/>
    <mergeCell ref="B22:D22"/>
    <mergeCell ref="B23:D23"/>
    <mergeCell ref="B24:D24"/>
    <mergeCell ref="B25:D25"/>
    <mergeCell ref="B42:D42"/>
    <mergeCell ref="B43:D43"/>
    <mergeCell ref="B44:D44"/>
    <mergeCell ref="A1:L1"/>
    <mergeCell ref="A2:D2"/>
    <mergeCell ref="B33:D33"/>
    <mergeCell ref="B34:D34"/>
    <mergeCell ref="B35:D35"/>
    <mergeCell ref="B39:D39"/>
    <mergeCell ref="B40:D40"/>
    <mergeCell ref="B41:D41"/>
    <mergeCell ref="B26:D26"/>
    <mergeCell ref="B27:D27"/>
    <mergeCell ref="B28:D28"/>
    <mergeCell ref="B29:D29"/>
    <mergeCell ref="B30:D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60598-99CC-4588-81A6-AE6E8F93DD4D}">
  <dimension ref="A1:T46"/>
  <sheetViews>
    <sheetView workbookViewId="0">
      <selection sqref="A1:R5"/>
    </sheetView>
  </sheetViews>
  <sheetFormatPr defaultRowHeight="15" x14ac:dyDescent="0.25"/>
  <sheetData>
    <row r="1" spans="1:20" ht="15.75" x14ac:dyDescent="0.25">
      <c r="A1" s="87" t="s">
        <v>32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1"/>
      <c r="N1" s="1"/>
      <c r="O1" s="1"/>
      <c r="P1" s="1"/>
      <c r="Q1" s="1"/>
      <c r="R1" s="1"/>
    </row>
    <row r="2" spans="1:20" ht="15.75" x14ac:dyDescent="0.25">
      <c r="A2" s="88"/>
      <c r="B2" s="88"/>
      <c r="C2" s="88"/>
      <c r="D2" s="88"/>
      <c r="E2" s="1"/>
      <c r="F2" s="1"/>
      <c r="G2" s="1"/>
      <c r="H2" s="1"/>
      <c r="I2" s="1"/>
      <c r="J2" s="2"/>
      <c r="K2" s="2" t="s">
        <v>33</v>
      </c>
      <c r="L2" s="2"/>
      <c r="M2" s="2"/>
      <c r="N2" s="2"/>
      <c r="O2" s="2"/>
      <c r="P2" s="2"/>
      <c r="Q2" s="2"/>
      <c r="R2" s="3"/>
    </row>
    <row r="3" spans="1:20" ht="15.75" x14ac:dyDescent="0.25">
      <c r="A3" s="1" t="s">
        <v>39</v>
      </c>
      <c r="B3" s="4"/>
      <c r="C3" s="4"/>
      <c r="D3" s="4"/>
      <c r="E3" s="1"/>
      <c r="F3" s="1"/>
      <c r="G3" s="1"/>
      <c r="H3" s="1"/>
      <c r="I3" s="1"/>
      <c r="J3" s="2"/>
      <c r="K3" s="2" t="s">
        <v>34</v>
      </c>
      <c r="L3" s="2"/>
      <c r="M3" s="2"/>
      <c r="N3" s="2"/>
      <c r="O3" s="2"/>
      <c r="P3" s="2"/>
      <c r="Q3" s="2"/>
      <c r="R3" s="3"/>
    </row>
    <row r="5" spans="1:20" ht="15.75" x14ac:dyDescent="0.25">
      <c r="A5" s="50" t="s">
        <v>95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3"/>
      <c r="T5" s="3"/>
    </row>
    <row r="6" spans="1:20" ht="31.5" x14ac:dyDescent="0.25">
      <c r="A6" s="51" t="s">
        <v>0</v>
      </c>
      <c r="B6" s="52" t="s">
        <v>1</v>
      </c>
      <c r="C6" s="53"/>
      <c r="D6" s="54"/>
      <c r="E6" s="27" t="s">
        <v>2</v>
      </c>
      <c r="F6" s="60" t="s">
        <v>3</v>
      </c>
      <c r="G6" s="61"/>
      <c r="H6" s="62"/>
      <c r="I6" s="58" t="s">
        <v>4</v>
      </c>
      <c r="J6" s="60" t="s">
        <v>5</v>
      </c>
      <c r="K6" s="61"/>
      <c r="L6" s="61"/>
      <c r="M6" s="62"/>
      <c r="N6" s="60" t="s">
        <v>6</v>
      </c>
      <c r="O6" s="61"/>
      <c r="P6" s="61"/>
      <c r="Q6" s="62"/>
      <c r="R6" s="3"/>
      <c r="S6" s="3"/>
      <c r="T6" s="3"/>
    </row>
    <row r="7" spans="1:20" ht="15.75" x14ac:dyDescent="0.25">
      <c r="A7" s="51"/>
      <c r="B7" s="55"/>
      <c r="C7" s="56"/>
      <c r="D7" s="57"/>
      <c r="E7" s="28"/>
      <c r="F7" s="21" t="s">
        <v>7</v>
      </c>
      <c r="G7" s="21" t="s">
        <v>8</v>
      </c>
      <c r="H7" s="21" t="s">
        <v>9</v>
      </c>
      <c r="I7" s="59"/>
      <c r="J7" s="17" t="s">
        <v>10</v>
      </c>
      <c r="K7" s="17" t="s">
        <v>11</v>
      </c>
      <c r="L7" s="17" t="s">
        <v>12</v>
      </c>
      <c r="M7" s="20" t="s">
        <v>13</v>
      </c>
      <c r="N7" s="22" t="s">
        <v>14</v>
      </c>
      <c r="O7" s="17" t="s">
        <v>15</v>
      </c>
      <c r="P7" s="17" t="s">
        <v>16</v>
      </c>
      <c r="Q7" s="20" t="s">
        <v>17</v>
      </c>
      <c r="R7" s="3"/>
      <c r="S7" s="3"/>
      <c r="T7" s="3"/>
    </row>
    <row r="8" spans="1:20" x14ac:dyDescent="0.25">
      <c r="A8" s="5">
        <v>1</v>
      </c>
      <c r="B8" s="66">
        <v>2</v>
      </c>
      <c r="C8" s="67"/>
      <c r="D8" s="68"/>
      <c r="E8" s="18">
        <v>3</v>
      </c>
      <c r="F8" s="18">
        <v>4</v>
      </c>
      <c r="G8" s="18">
        <v>5</v>
      </c>
      <c r="H8" s="18">
        <v>6</v>
      </c>
      <c r="I8" s="23">
        <v>7</v>
      </c>
      <c r="J8" s="18">
        <v>8</v>
      </c>
      <c r="K8" s="18">
        <v>9</v>
      </c>
      <c r="L8" s="18">
        <v>10</v>
      </c>
      <c r="M8" s="24">
        <v>11</v>
      </c>
      <c r="N8" s="18">
        <v>12</v>
      </c>
      <c r="O8" s="18">
        <v>13</v>
      </c>
      <c r="P8" s="18">
        <v>14</v>
      </c>
      <c r="Q8" s="25">
        <v>15</v>
      </c>
      <c r="R8" s="3"/>
      <c r="S8" s="3"/>
      <c r="T8" s="3"/>
    </row>
    <row r="9" spans="1:20" ht="15.75" x14ac:dyDescent="0.25">
      <c r="A9" s="6"/>
      <c r="B9" s="69" t="s">
        <v>18</v>
      </c>
      <c r="C9" s="70"/>
      <c r="D9" s="71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3"/>
      <c r="S9" s="3"/>
      <c r="T9" s="3"/>
    </row>
    <row r="10" spans="1:20" ht="15.75" x14ac:dyDescent="0.25">
      <c r="A10" s="6">
        <v>14</v>
      </c>
      <c r="B10" s="72" t="s">
        <v>19</v>
      </c>
      <c r="C10" s="73"/>
      <c r="D10" s="74"/>
      <c r="E10" s="7">
        <v>10</v>
      </c>
      <c r="F10" s="7">
        <v>7.0000000000000007E-2</v>
      </c>
      <c r="G10" s="7">
        <v>6.86</v>
      </c>
      <c r="H10" s="7">
        <v>0.09</v>
      </c>
      <c r="I10" s="7">
        <v>62</v>
      </c>
      <c r="J10" s="8">
        <v>0</v>
      </c>
      <c r="K10" s="8">
        <v>0</v>
      </c>
      <c r="L10" s="7">
        <v>7.0000000000000007E-2</v>
      </c>
      <c r="M10" s="7">
        <v>0.1</v>
      </c>
      <c r="N10" s="7">
        <v>1.58</v>
      </c>
      <c r="O10" s="7">
        <v>2.2599999999999998</v>
      </c>
      <c r="P10" s="7">
        <v>0.03</v>
      </c>
      <c r="Q10" s="7">
        <v>0.01</v>
      </c>
      <c r="R10" s="3"/>
      <c r="S10" s="3"/>
      <c r="T10" s="3"/>
    </row>
    <row r="11" spans="1:20" ht="15.75" x14ac:dyDescent="0.25">
      <c r="A11" s="10">
        <v>210</v>
      </c>
      <c r="B11" s="42" t="s">
        <v>80</v>
      </c>
      <c r="C11" s="42"/>
      <c r="D11" s="42"/>
      <c r="E11" s="11" t="s">
        <v>81</v>
      </c>
      <c r="F11" s="11">
        <v>10.38</v>
      </c>
      <c r="G11" s="11">
        <v>12.37</v>
      </c>
      <c r="H11" s="11">
        <v>1.84</v>
      </c>
      <c r="I11" s="11">
        <v>160</v>
      </c>
      <c r="J11" s="11">
        <v>0.3</v>
      </c>
      <c r="K11" s="11">
        <v>0.1</v>
      </c>
      <c r="L11" s="11">
        <v>0.02</v>
      </c>
      <c r="M11" s="11">
        <v>0.4</v>
      </c>
      <c r="N11" s="11">
        <v>45</v>
      </c>
      <c r="O11" s="11">
        <v>60</v>
      </c>
      <c r="P11" s="11">
        <v>0.02</v>
      </c>
      <c r="Q11" s="11">
        <v>0.04</v>
      </c>
      <c r="R11" s="32"/>
      <c r="S11" s="32"/>
      <c r="T11" s="32"/>
    </row>
    <row r="12" spans="1:20" ht="15.75" x14ac:dyDescent="0.25">
      <c r="A12" s="10">
        <v>243</v>
      </c>
      <c r="B12" s="109" t="s">
        <v>96</v>
      </c>
      <c r="C12" s="110"/>
      <c r="D12" s="111"/>
      <c r="E12" s="11">
        <v>55</v>
      </c>
      <c r="F12" s="11">
        <v>3.2</v>
      </c>
      <c r="G12" s="11">
        <v>5.1100000000000003</v>
      </c>
      <c r="H12" s="11">
        <v>35.15</v>
      </c>
      <c r="I12" s="11">
        <v>201</v>
      </c>
      <c r="J12" s="11">
        <v>0.04</v>
      </c>
      <c r="K12" s="11">
        <v>0</v>
      </c>
      <c r="L12" s="11">
        <v>0.03</v>
      </c>
      <c r="M12" s="11">
        <v>0.9</v>
      </c>
      <c r="N12" s="11">
        <v>4.88</v>
      </c>
      <c r="O12" s="11">
        <v>81.37</v>
      </c>
      <c r="P12" s="11">
        <v>39.520000000000003</v>
      </c>
      <c r="Q12" s="11">
        <v>0.48</v>
      </c>
      <c r="R12" s="43"/>
      <c r="S12" s="32"/>
      <c r="T12" s="32"/>
    </row>
    <row r="13" spans="1:20" ht="15.75" x14ac:dyDescent="0.25">
      <c r="A13" s="10">
        <v>352</v>
      </c>
      <c r="B13" s="109" t="s">
        <v>97</v>
      </c>
      <c r="C13" s="110"/>
      <c r="D13" s="111"/>
      <c r="E13" s="11">
        <v>200</v>
      </c>
      <c r="F13" s="11">
        <v>0.1</v>
      </c>
      <c r="G13" s="8">
        <v>0</v>
      </c>
      <c r="H13" s="11">
        <v>17.7</v>
      </c>
      <c r="I13" s="11">
        <v>83</v>
      </c>
      <c r="J13" s="11">
        <v>0.01</v>
      </c>
      <c r="K13" s="11">
        <v>0.26</v>
      </c>
      <c r="L13" s="11">
        <v>0.01</v>
      </c>
      <c r="M13" s="11">
        <v>0.1</v>
      </c>
      <c r="N13" s="11">
        <v>40.06</v>
      </c>
      <c r="O13" s="11">
        <v>20.149999999999999</v>
      </c>
      <c r="P13" s="11">
        <v>0.4</v>
      </c>
      <c r="Q13" s="11">
        <v>0.9</v>
      </c>
      <c r="R13" s="32"/>
      <c r="S13" s="32"/>
      <c r="T13" s="32"/>
    </row>
    <row r="14" spans="1:20" ht="15.75" x14ac:dyDescent="0.25">
      <c r="A14" s="10"/>
      <c r="B14" s="109" t="s">
        <v>20</v>
      </c>
      <c r="C14" s="110"/>
      <c r="D14" s="111"/>
      <c r="E14" s="11">
        <v>60</v>
      </c>
      <c r="F14" s="11">
        <v>6.8</v>
      </c>
      <c r="G14" s="11">
        <v>1.28</v>
      </c>
      <c r="H14" s="11">
        <v>29.6</v>
      </c>
      <c r="I14" s="11">
        <v>158</v>
      </c>
      <c r="J14" s="11">
        <v>0.02</v>
      </c>
      <c r="K14" s="11">
        <v>0.4</v>
      </c>
      <c r="L14" s="11">
        <v>0.02</v>
      </c>
      <c r="M14" s="11">
        <v>0.48</v>
      </c>
      <c r="N14" s="11">
        <v>34.4</v>
      </c>
      <c r="O14" s="11">
        <v>71.2</v>
      </c>
      <c r="P14" s="11">
        <v>20</v>
      </c>
      <c r="Q14" s="7">
        <v>0.9</v>
      </c>
      <c r="R14" s="32"/>
      <c r="S14" s="32"/>
      <c r="T14" s="32"/>
    </row>
    <row r="15" spans="1:20" ht="15.75" x14ac:dyDescent="0.25">
      <c r="A15" s="10"/>
      <c r="B15" s="109" t="s">
        <v>21</v>
      </c>
      <c r="C15" s="110"/>
      <c r="D15" s="111"/>
      <c r="E15" s="11">
        <v>50</v>
      </c>
      <c r="F15" s="11">
        <v>2.13</v>
      </c>
      <c r="G15" s="11">
        <v>0.56000000000000005</v>
      </c>
      <c r="H15" s="11">
        <v>13.11</v>
      </c>
      <c r="I15" s="11">
        <v>66</v>
      </c>
      <c r="J15" s="11">
        <v>0.03</v>
      </c>
      <c r="K15" s="11">
        <v>0.06</v>
      </c>
      <c r="L15" s="11">
        <v>0</v>
      </c>
      <c r="M15" s="11">
        <v>0.66</v>
      </c>
      <c r="N15" s="11">
        <v>10.6</v>
      </c>
      <c r="O15" s="11">
        <v>47.4</v>
      </c>
      <c r="P15" s="11">
        <v>14.1</v>
      </c>
      <c r="Q15" s="11">
        <v>1.17</v>
      </c>
      <c r="R15" s="32"/>
      <c r="S15" s="32"/>
      <c r="T15" s="32"/>
    </row>
    <row r="16" spans="1:20" ht="15.75" x14ac:dyDescent="0.25">
      <c r="A16" s="10"/>
      <c r="B16" s="112" t="s">
        <v>22</v>
      </c>
      <c r="C16" s="113"/>
      <c r="D16" s="114"/>
      <c r="E16" s="17">
        <v>491</v>
      </c>
      <c r="F16" s="17">
        <f>SUM(F10:F15)</f>
        <v>22.68</v>
      </c>
      <c r="G16" s="17">
        <f t="shared" ref="G16:Q16" si="0">SUM(G10:G15)</f>
        <v>26.18</v>
      </c>
      <c r="H16" s="17">
        <f t="shared" si="0"/>
        <v>97.49</v>
      </c>
      <c r="I16" s="17">
        <f t="shared" si="0"/>
        <v>730</v>
      </c>
      <c r="J16" s="17">
        <f t="shared" si="0"/>
        <v>0.4</v>
      </c>
      <c r="K16" s="17">
        <f t="shared" si="0"/>
        <v>0.82000000000000006</v>
      </c>
      <c r="L16" s="17">
        <f t="shared" si="0"/>
        <v>0.15</v>
      </c>
      <c r="M16" s="17">
        <f t="shared" si="0"/>
        <v>2.64</v>
      </c>
      <c r="N16" s="17">
        <f t="shared" si="0"/>
        <v>136.52000000000001</v>
      </c>
      <c r="O16" s="17">
        <f t="shared" si="0"/>
        <v>282.38</v>
      </c>
      <c r="P16" s="17">
        <f t="shared" si="0"/>
        <v>74.069999999999993</v>
      </c>
      <c r="Q16" s="17">
        <f t="shared" si="0"/>
        <v>3.5</v>
      </c>
      <c r="R16" s="32"/>
      <c r="S16" s="32"/>
      <c r="T16" s="32"/>
    </row>
    <row r="17" spans="1:20" ht="15.75" x14ac:dyDescent="0.25">
      <c r="A17" s="6"/>
      <c r="B17" s="69" t="s">
        <v>23</v>
      </c>
      <c r="C17" s="70"/>
      <c r="D17" s="71"/>
      <c r="E17" s="7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3"/>
      <c r="S17" s="3"/>
      <c r="T17" s="3"/>
    </row>
    <row r="18" spans="1:20" ht="15.75" x14ac:dyDescent="0.25">
      <c r="A18" s="6">
        <v>430</v>
      </c>
      <c r="B18" s="19" t="s">
        <v>82</v>
      </c>
      <c r="C18" s="19"/>
      <c r="D18" s="19"/>
      <c r="E18" s="7">
        <v>60</v>
      </c>
      <c r="F18" s="7">
        <v>5.13</v>
      </c>
      <c r="G18" s="7">
        <v>0.93</v>
      </c>
      <c r="H18" s="7">
        <v>24.93</v>
      </c>
      <c r="I18" s="7">
        <v>128</v>
      </c>
      <c r="J18" s="7">
        <v>0.1</v>
      </c>
      <c r="K18" s="8">
        <v>0</v>
      </c>
      <c r="L18" s="7">
        <v>0.03</v>
      </c>
      <c r="M18" s="7">
        <v>2</v>
      </c>
      <c r="N18" s="7">
        <v>22</v>
      </c>
      <c r="O18" s="7">
        <v>100.3</v>
      </c>
      <c r="P18" s="7">
        <v>18</v>
      </c>
      <c r="Q18" s="7">
        <v>0.7</v>
      </c>
      <c r="R18" s="3"/>
      <c r="S18" s="3"/>
      <c r="T18" s="3"/>
    </row>
    <row r="19" spans="1:20" ht="15.75" x14ac:dyDescent="0.25">
      <c r="A19" s="6">
        <v>385</v>
      </c>
      <c r="B19" s="72" t="s">
        <v>83</v>
      </c>
      <c r="C19" s="73"/>
      <c r="D19" s="74"/>
      <c r="E19" s="7" t="s">
        <v>84</v>
      </c>
      <c r="F19" s="7">
        <v>5.26</v>
      </c>
      <c r="G19" s="7">
        <v>5.63</v>
      </c>
      <c r="H19" s="7">
        <v>8.5500000000000007</v>
      </c>
      <c r="I19" s="7">
        <v>106</v>
      </c>
      <c r="J19" s="7">
        <v>0.4</v>
      </c>
      <c r="K19" s="7">
        <v>1</v>
      </c>
      <c r="L19" s="7">
        <v>0.1</v>
      </c>
      <c r="M19" s="7">
        <v>0.6</v>
      </c>
      <c r="N19" s="7">
        <v>200.01</v>
      </c>
      <c r="O19" s="7">
        <v>150.6</v>
      </c>
      <c r="P19" s="7">
        <v>20.36</v>
      </c>
      <c r="Q19" s="7">
        <v>0.1</v>
      </c>
      <c r="R19" s="3"/>
      <c r="S19" s="3"/>
      <c r="T19" s="3"/>
    </row>
    <row r="20" spans="1:20" ht="15.75" x14ac:dyDescent="0.25">
      <c r="A20" s="6"/>
      <c r="B20" s="63" t="s">
        <v>38</v>
      </c>
      <c r="C20" s="64"/>
      <c r="D20" s="65"/>
      <c r="E20" s="13">
        <v>260</v>
      </c>
      <c r="F20" s="13">
        <f>SUM(F18:F19)</f>
        <v>10.39</v>
      </c>
      <c r="G20" s="13">
        <f t="shared" ref="G20:Q20" si="1">SUM(G18:G19)</f>
        <v>6.56</v>
      </c>
      <c r="H20" s="13">
        <f t="shared" si="1"/>
        <v>33.480000000000004</v>
      </c>
      <c r="I20" s="13">
        <f t="shared" si="1"/>
        <v>234</v>
      </c>
      <c r="J20" s="13">
        <f t="shared" si="1"/>
        <v>0.5</v>
      </c>
      <c r="K20" s="13">
        <f t="shared" si="1"/>
        <v>1</v>
      </c>
      <c r="L20" s="13">
        <f t="shared" si="1"/>
        <v>0.13</v>
      </c>
      <c r="M20" s="13">
        <f t="shared" si="1"/>
        <v>2.6</v>
      </c>
      <c r="N20" s="13">
        <f t="shared" si="1"/>
        <v>222.01</v>
      </c>
      <c r="O20" s="13">
        <f t="shared" si="1"/>
        <v>250.89999999999998</v>
      </c>
      <c r="P20" s="13">
        <f t="shared" si="1"/>
        <v>38.36</v>
      </c>
      <c r="Q20" s="13">
        <f t="shared" si="1"/>
        <v>0.79999999999999993</v>
      </c>
      <c r="R20" s="107"/>
      <c r="S20" s="108"/>
      <c r="T20" s="108"/>
    </row>
    <row r="21" spans="1:20" ht="15.75" x14ac:dyDescent="0.25">
      <c r="A21" s="6"/>
      <c r="B21" s="69" t="s">
        <v>24</v>
      </c>
      <c r="C21" s="70"/>
      <c r="D21" s="71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3"/>
      <c r="S21" s="3"/>
      <c r="T21" s="3"/>
    </row>
    <row r="22" spans="1:20" ht="15.75" x14ac:dyDescent="0.25">
      <c r="A22" s="6">
        <v>71</v>
      </c>
      <c r="B22" s="72" t="s">
        <v>98</v>
      </c>
      <c r="C22" s="73"/>
      <c r="D22" s="74"/>
      <c r="E22" s="7">
        <v>100</v>
      </c>
      <c r="F22" s="7">
        <v>0.66</v>
      </c>
      <c r="G22" s="7">
        <v>0.12</v>
      </c>
      <c r="H22" s="7">
        <v>2.2799999999999998</v>
      </c>
      <c r="I22" s="7">
        <v>13</v>
      </c>
      <c r="J22" s="7">
        <v>0.04</v>
      </c>
      <c r="K22" s="7">
        <v>15</v>
      </c>
      <c r="L22" s="7">
        <v>0.02</v>
      </c>
      <c r="M22" s="7">
        <v>0.05</v>
      </c>
      <c r="N22" s="7">
        <v>8.4</v>
      </c>
      <c r="O22" s="7">
        <v>15.6</v>
      </c>
      <c r="P22" s="7">
        <v>12</v>
      </c>
      <c r="Q22" s="7">
        <v>0.54</v>
      </c>
      <c r="R22" s="37"/>
      <c r="S22" s="37"/>
      <c r="T22" s="37"/>
    </row>
    <row r="23" spans="1:20" ht="15.75" x14ac:dyDescent="0.25">
      <c r="A23" s="6">
        <v>82</v>
      </c>
      <c r="B23" s="72" t="s">
        <v>85</v>
      </c>
      <c r="C23" s="73"/>
      <c r="D23" s="74"/>
      <c r="E23" s="7">
        <v>300</v>
      </c>
      <c r="F23" s="7">
        <v>1.88</v>
      </c>
      <c r="G23" s="7">
        <v>3.57</v>
      </c>
      <c r="H23" s="7">
        <v>14.81</v>
      </c>
      <c r="I23" s="7">
        <v>98</v>
      </c>
      <c r="J23" s="7">
        <v>0.02</v>
      </c>
      <c r="K23" s="7">
        <v>2</v>
      </c>
      <c r="L23" s="7">
        <v>0.03</v>
      </c>
      <c r="M23" s="7">
        <v>0.8</v>
      </c>
      <c r="N23" s="7">
        <v>37.82</v>
      </c>
      <c r="O23" s="7">
        <v>45.76</v>
      </c>
      <c r="P23" s="7">
        <v>1.5</v>
      </c>
      <c r="Q23" s="7">
        <v>0.01</v>
      </c>
      <c r="R23" s="3"/>
      <c r="S23" s="3"/>
      <c r="T23" s="3"/>
    </row>
    <row r="24" spans="1:20" ht="15.75" x14ac:dyDescent="0.25">
      <c r="A24" s="10">
        <v>229</v>
      </c>
      <c r="B24" s="75" t="s">
        <v>86</v>
      </c>
      <c r="C24" s="76"/>
      <c r="D24" s="77"/>
      <c r="E24" s="11" t="s">
        <v>87</v>
      </c>
      <c r="F24" s="11">
        <v>14.44</v>
      </c>
      <c r="G24" s="11">
        <v>7.35</v>
      </c>
      <c r="H24" s="11">
        <v>6.52</v>
      </c>
      <c r="I24" s="11">
        <v>150</v>
      </c>
      <c r="J24" s="7">
        <v>0.01</v>
      </c>
      <c r="K24" s="7">
        <v>0.19</v>
      </c>
      <c r="L24" s="7">
        <v>0.02</v>
      </c>
      <c r="M24" s="7">
        <v>1.9</v>
      </c>
      <c r="N24" s="7">
        <v>48.77</v>
      </c>
      <c r="O24" s="7">
        <v>179.93</v>
      </c>
      <c r="P24" s="7">
        <v>43.21</v>
      </c>
      <c r="Q24" s="7">
        <v>1.01</v>
      </c>
      <c r="R24" s="32"/>
      <c r="S24" s="32"/>
      <c r="T24" s="32"/>
    </row>
    <row r="25" spans="1:20" ht="15.75" x14ac:dyDescent="0.25">
      <c r="A25" s="6">
        <v>312</v>
      </c>
      <c r="B25" s="72" t="s">
        <v>88</v>
      </c>
      <c r="C25" s="73"/>
      <c r="D25" s="74"/>
      <c r="E25" s="7">
        <v>200</v>
      </c>
      <c r="F25" s="7">
        <v>2.95</v>
      </c>
      <c r="G25" s="7">
        <v>3.99</v>
      </c>
      <c r="H25" s="7">
        <v>19.600000000000001</v>
      </c>
      <c r="I25" s="7">
        <v>126</v>
      </c>
      <c r="J25" s="7">
        <v>0.12</v>
      </c>
      <c r="K25" s="7">
        <v>2.17</v>
      </c>
      <c r="L25" s="7">
        <v>0.01</v>
      </c>
      <c r="M25" s="7">
        <v>0.15</v>
      </c>
      <c r="N25" s="7">
        <v>34.36</v>
      </c>
      <c r="O25" s="7">
        <v>81.180000000000007</v>
      </c>
      <c r="P25" s="7">
        <v>27.77</v>
      </c>
      <c r="Q25" s="7">
        <v>0.99</v>
      </c>
      <c r="R25" s="3"/>
      <c r="S25" s="3"/>
      <c r="T25" s="3"/>
    </row>
    <row r="26" spans="1:20" ht="15.75" x14ac:dyDescent="0.25">
      <c r="A26" s="6">
        <v>349</v>
      </c>
      <c r="B26" s="72" t="s">
        <v>47</v>
      </c>
      <c r="C26" s="73"/>
      <c r="D26" s="74"/>
      <c r="E26" s="7">
        <v>200</v>
      </c>
      <c r="F26" s="7">
        <v>1.04</v>
      </c>
      <c r="G26" s="8">
        <v>0</v>
      </c>
      <c r="H26" s="7">
        <v>35.26</v>
      </c>
      <c r="I26" s="7">
        <v>120</v>
      </c>
      <c r="J26" s="7">
        <v>0.01</v>
      </c>
      <c r="K26" s="7">
        <v>0.5</v>
      </c>
      <c r="L26" s="7">
        <v>0.02</v>
      </c>
      <c r="M26" s="7">
        <v>0.4</v>
      </c>
      <c r="N26" s="7">
        <v>500.02</v>
      </c>
      <c r="O26" s="7">
        <v>20.61</v>
      </c>
      <c r="P26" s="7">
        <v>30.02</v>
      </c>
      <c r="Q26" s="7">
        <v>10.86</v>
      </c>
      <c r="R26" s="3"/>
      <c r="S26" s="3"/>
      <c r="T26" s="3"/>
    </row>
    <row r="27" spans="1:20" ht="15.75" x14ac:dyDescent="0.25">
      <c r="A27" s="26"/>
      <c r="B27" s="72" t="s">
        <v>20</v>
      </c>
      <c r="C27" s="73"/>
      <c r="D27" s="74"/>
      <c r="E27" s="7">
        <v>80</v>
      </c>
      <c r="F27" s="7">
        <v>3.4</v>
      </c>
      <c r="G27" s="7">
        <v>0.64</v>
      </c>
      <c r="H27" s="7">
        <v>14.8</v>
      </c>
      <c r="I27" s="7">
        <v>79</v>
      </c>
      <c r="J27" s="7">
        <v>0.02</v>
      </c>
      <c r="K27" s="7">
        <v>0.5</v>
      </c>
      <c r="L27" s="7">
        <v>0.01</v>
      </c>
      <c r="M27" s="7">
        <v>0.67</v>
      </c>
      <c r="N27" s="7">
        <v>17.2</v>
      </c>
      <c r="O27" s="7">
        <v>105.6</v>
      </c>
      <c r="P27" s="7">
        <v>10</v>
      </c>
      <c r="Q27" s="8">
        <v>16</v>
      </c>
      <c r="R27" s="3"/>
      <c r="S27" s="3"/>
      <c r="T27" s="3"/>
    </row>
    <row r="28" spans="1:20" ht="15.75" x14ac:dyDescent="0.25">
      <c r="A28" s="6"/>
      <c r="B28" s="72" t="s">
        <v>21</v>
      </c>
      <c r="C28" s="73"/>
      <c r="D28" s="74"/>
      <c r="E28" s="7">
        <v>50</v>
      </c>
      <c r="F28" s="7">
        <v>5.13</v>
      </c>
      <c r="G28" s="7">
        <v>0.93</v>
      </c>
      <c r="H28" s="7">
        <v>24.93</v>
      </c>
      <c r="I28" s="7">
        <v>128</v>
      </c>
      <c r="J28" s="7">
        <v>0.02</v>
      </c>
      <c r="K28" s="7">
        <v>0.2</v>
      </c>
      <c r="L28" s="7">
        <v>0.02</v>
      </c>
      <c r="M28" s="7">
        <v>0.7</v>
      </c>
      <c r="N28" s="7">
        <v>22</v>
      </c>
      <c r="O28" s="7">
        <v>29.33</v>
      </c>
      <c r="P28" s="7">
        <v>7</v>
      </c>
      <c r="Q28" s="7">
        <v>0.02</v>
      </c>
      <c r="R28" s="3"/>
      <c r="S28" s="3"/>
      <c r="T28" s="3"/>
    </row>
    <row r="29" spans="1:20" ht="15.75" x14ac:dyDescent="0.25">
      <c r="A29" s="6"/>
      <c r="B29" s="81" t="s">
        <v>40</v>
      </c>
      <c r="C29" s="82"/>
      <c r="D29" s="83"/>
      <c r="E29" s="13">
        <v>1130</v>
      </c>
      <c r="F29" s="13">
        <f>SUM(F22:F28)</f>
        <v>29.499999999999996</v>
      </c>
      <c r="G29" s="13">
        <f t="shared" ref="G29:Q29" si="2">SUM(G22:G28)</f>
        <v>16.600000000000001</v>
      </c>
      <c r="H29" s="13">
        <f t="shared" si="2"/>
        <v>118.19999999999999</v>
      </c>
      <c r="I29" s="13">
        <f t="shared" si="2"/>
        <v>714</v>
      </c>
      <c r="J29" s="13">
        <f t="shared" si="2"/>
        <v>0.24</v>
      </c>
      <c r="K29" s="13">
        <f t="shared" si="2"/>
        <v>20.56</v>
      </c>
      <c r="L29" s="13">
        <f t="shared" si="2"/>
        <v>0.13</v>
      </c>
      <c r="M29" s="13">
        <f t="shared" si="2"/>
        <v>4.67</v>
      </c>
      <c r="N29" s="13">
        <f t="shared" si="2"/>
        <v>668.57</v>
      </c>
      <c r="O29" s="13">
        <f t="shared" si="2"/>
        <v>478.01000000000005</v>
      </c>
      <c r="P29" s="13">
        <f t="shared" si="2"/>
        <v>131.5</v>
      </c>
      <c r="Q29" s="13">
        <f t="shared" si="2"/>
        <v>29.43</v>
      </c>
      <c r="R29" s="3"/>
      <c r="S29" s="3"/>
      <c r="T29" s="3"/>
    </row>
    <row r="30" spans="1:20" ht="15.75" x14ac:dyDescent="0.25">
      <c r="A30" s="6"/>
      <c r="B30" s="95" t="s">
        <v>25</v>
      </c>
      <c r="C30" s="96"/>
      <c r="D30" s="9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3"/>
      <c r="S30" s="3"/>
      <c r="T30" s="3"/>
    </row>
    <row r="31" spans="1:20" ht="15.75" x14ac:dyDescent="0.25">
      <c r="A31" s="26"/>
      <c r="B31" s="72" t="s">
        <v>99</v>
      </c>
      <c r="C31" s="73"/>
      <c r="D31" s="74"/>
      <c r="E31" s="7" t="s">
        <v>69</v>
      </c>
      <c r="F31" s="7">
        <v>3</v>
      </c>
      <c r="G31" s="7">
        <v>1</v>
      </c>
      <c r="H31" s="7">
        <v>42</v>
      </c>
      <c r="I31" s="7">
        <v>192</v>
      </c>
      <c r="J31" s="7">
        <v>0.08</v>
      </c>
      <c r="K31" s="7">
        <v>20</v>
      </c>
      <c r="L31" s="7">
        <v>0.05</v>
      </c>
      <c r="M31" s="7">
        <v>0.8</v>
      </c>
      <c r="N31" s="7">
        <v>15</v>
      </c>
      <c r="O31" s="7">
        <v>36</v>
      </c>
      <c r="P31" s="7">
        <v>64</v>
      </c>
      <c r="Q31" s="7">
        <v>1.2</v>
      </c>
      <c r="R31" s="3"/>
      <c r="S31" s="3"/>
      <c r="T31" s="3"/>
    </row>
    <row r="32" spans="1:20" ht="15.75" x14ac:dyDescent="0.25">
      <c r="A32" s="6"/>
      <c r="B32" s="81" t="s">
        <v>42</v>
      </c>
      <c r="C32" s="82"/>
      <c r="D32" s="83"/>
      <c r="E32" s="13">
        <v>200</v>
      </c>
      <c r="F32" s="13">
        <f>F31</f>
        <v>3</v>
      </c>
      <c r="G32" s="13">
        <f>G31</f>
        <v>1</v>
      </c>
      <c r="H32" s="13">
        <f>H31</f>
        <v>42</v>
      </c>
      <c r="I32" s="13">
        <f>I31</f>
        <v>192</v>
      </c>
      <c r="J32" s="13">
        <f t="shared" ref="J32:Q32" si="3">J31</f>
        <v>0.08</v>
      </c>
      <c r="K32" s="13">
        <f t="shared" si="3"/>
        <v>20</v>
      </c>
      <c r="L32" s="13">
        <f t="shared" si="3"/>
        <v>0.05</v>
      </c>
      <c r="M32" s="13">
        <f t="shared" si="3"/>
        <v>0.8</v>
      </c>
      <c r="N32" s="13">
        <f t="shared" si="3"/>
        <v>15</v>
      </c>
      <c r="O32" s="13">
        <f t="shared" si="3"/>
        <v>36</v>
      </c>
      <c r="P32" s="13">
        <f t="shared" si="3"/>
        <v>64</v>
      </c>
      <c r="Q32" s="13">
        <f t="shared" si="3"/>
        <v>1.2</v>
      </c>
      <c r="R32" s="3"/>
      <c r="S32" s="3"/>
      <c r="T32" s="3"/>
    </row>
    <row r="33" spans="1:20" ht="15.75" x14ac:dyDescent="0.25">
      <c r="A33" s="6"/>
      <c r="B33" s="92" t="s">
        <v>26</v>
      </c>
      <c r="C33" s="93"/>
      <c r="D33" s="94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3"/>
      <c r="S33" s="3"/>
      <c r="T33" s="3"/>
    </row>
    <row r="34" spans="1:20" ht="15.75" x14ac:dyDescent="0.25">
      <c r="A34" s="6">
        <v>14</v>
      </c>
      <c r="B34" s="72" t="s">
        <v>89</v>
      </c>
      <c r="C34" s="73"/>
      <c r="D34" s="74"/>
      <c r="E34" s="7">
        <v>10</v>
      </c>
      <c r="F34" s="7">
        <v>7.0000000000000007E-2</v>
      </c>
      <c r="G34" s="7">
        <v>6.86</v>
      </c>
      <c r="H34" s="7">
        <v>0.09</v>
      </c>
      <c r="I34" s="7">
        <v>62</v>
      </c>
      <c r="J34" s="8">
        <v>0</v>
      </c>
      <c r="K34" s="8">
        <v>0</v>
      </c>
      <c r="L34" s="7">
        <v>7.0000000000000007E-2</v>
      </c>
      <c r="M34" s="7">
        <v>0.1</v>
      </c>
      <c r="N34" s="7">
        <v>1.58</v>
      </c>
      <c r="O34" s="7">
        <v>2.2599999999999998</v>
      </c>
      <c r="P34" s="7">
        <v>0.03</v>
      </c>
      <c r="Q34" s="7">
        <v>0.01</v>
      </c>
      <c r="R34" s="3"/>
      <c r="S34" s="3"/>
      <c r="T34" s="3"/>
    </row>
    <row r="35" spans="1:20" ht="15.75" x14ac:dyDescent="0.25">
      <c r="A35" s="6">
        <v>71</v>
      </c>
      <c r="B35" s="72" t="s">
        <v>100</v>
      </c>
      <c r="C35" s="73"/>
      <c r="D35" s="74"/>
      <c r="E35" s="7">
        <v>100</v>
      </c>
      <c r="F35" s="7">
        <v>0.66</v>
      </c>
      <c r="G35" s="7">
        <v>0.12</v>
      </c>
      <c r="H35" s="7">
        <v>2.2799999999999998</v>
      </c>
      <c r="I35" s="7">
        <v>13</v>
      </c>
      <c r="J35" s="7">
        <v>0.04</v>
      </c>
      <c r="K35" s="7">
        <v>15</v>
      </c>
      <c r="L35" s="7">
        <v>0.02</v>
      </c>
      <c r="M35" s="7">
        <v>0.05</v>
      </c>
      <c r="N35" s="7">
        <v>8.4</v>
      </c>
      <c r="O35" s="7">
        <v>15.6</v>
      </c>
      <c r="P35" s="7">
        <v>12</v>
      </c>
      <c r="Q35" s="7">
        <v>0.54</v>
      </c>
      <c r="R35" s="3"/>
      <c r="S35" s="3"/>
      <c r="T35" s="3"/>
    </row>
    <row r="36" spans="1:20" ht="15.75" x14ac:dyDescent="0.25">
      <c r="A36" s="39">
        <v>295</v>
      </c>
      <c r="B36" s="98" t="s">
        <v>90</v>
      </c>
      <c r="C36" s="99"/>
      <c r="D36" s="100"/>
      <c r="E36" s="40">
        <v>100</v>
      </c>
      <c r="F36" s="40">
        <v>10.89</v>
      </c>
      <c r="G36" s="40">
        <v>15.61</v>
      </c>
      <c r="H36" s="40">
        <v>4.5999999999999996</v>
      </c>
      <c r="I36" s="40">
        <v>198</v>
      </c>
      <c r="J36" s="40">
        <v>0.06</v>
      </c>
      <c r="K36" s="40">
        <v>2.12</v>
      </c>
      <c r="L36" s="40">
        <v>0.01</v>
      </c>
      <c r="M36" s="40">
        <v>1.44</v>
      </c>
      <c r="N36" s="40">
        <v>11.74</v>
      </c>
      <c r="O36" s="40">
        <v>107.35</v>
      </c>
      <c r="P36" s="40">
        <v>17.84</v>
      </c>
      <c r="Q36" s="40">
        <v>1.2</v>
      </c>
      <c r="R36" s="41"/>
      <c r="S36" s="41"/>
      <c r="T36" s="41"/>
    </row>
    <row r="37" spans="1:20" ht="15.75" x14ac:dyDescent="0.25">
      <c r="A37" s="6">
        <v>321</v>
      </c>
      <c r="B37" s="72" t="s">
        <v>91</v>
      </c>
      <c r="C37" s="73"/>
      <c r="D37" s="74"/>
      <c r="E37" s="9">
        <v>200</v>
      </c>
      <c r="F37" s="7">
        <v>3.35</v>
      </c>
      <c r="G37" s="7">
        <v>5.81</v>
      </c>
      <c r="H37" s="7">
        <v>13.7</v>
      </c>
      <c r="I37" s="7">
        <v>121</v>
      </c>
      <c r="J37" s="7">
        <v>0.05</v>
      </c>
      <c r="K37" s="7">
        <v>31.74</v>
      </c>
      <c r="L37" s="7">
        <v>0.03</v>
      </c>
      <c r="M37" s="7">
        <v>1.5</v>
      </c>
      <c r="N37" s="7">
        <v>78.239999999999995</v>
      </c>
      <c r="O37" s="7">
        <v>56.06</v>
      </c>
      <c r="P37" s="7">
        <v>28.5</v>
      </c>
      <c r="Q37" s="7">
        <v>1.1100000000000001</v>
      </c>
      <c r="R37" s="3"/>
      <c r="S37" s="3"/>
      <c r="T37" s="3"/>
    </row>
    <row r="38" spans="1:20" ht="15.75" x14ac:dyDescent="0.25">
      <c r="A38" s="6">
        <v>389</v>
      </c>
      <c r="B38" s="72" t="s">
        <v>28</v>
      </c>
      <c r="C38" s="73"/>
      <c r="D38" s="74"/>
      <c r="E38" s="7" t="s">
        <v>30</v>
      </c>
      <c r="F38" s="7">
        <v>0.75</v>
      </c>
      <c r="G38" s="8">
        <v>0.08</v>
      </c>
      <c r="H38" s="7">
        <v>20.57</v>
      </c>
      <c r="I38" s="7">
        <v>85</v>
      </c>
      <c r="J38" s="7">
        <v>0.01</v>
      </c>
      <c r="K38" s="7">
        <v>1.01</v>
      </c>
      <c r="L38" s="7">
        <v>0.01</v>
      </c>
      <c r="M38" s="7">
        <v>0.1</v>
      </c>
      <c r="N38" s="7">
        <v>11.12</v>
      </c>
      <c r="O38" s="7">
        <v>15.14</v>
      </c>
      <c r="P38" s="7">
        <v>1.44</v>
      </c>
      <c r="Q38" s="7">
        <v>0.2</v>
      </c>
      <c r="R38" s="3"/>
      <c r="S38" s="3"/>
      <c r="T38" s="3"/>
    </row>
    <row r="39" spans="1:20" ht="15.75" x14ac:dyDescent="0.25">
      <c r="A39" s="6"/>
      <c r="B39" s="19" t="s">
        <v>20</v>
      </c>
      <c r="C39" s="19"/>
      <c r="D39" s="19"/>
      <c r="E39" s="7">
        <v>60</v>
      </c>
      <c r="F39" s="7">
        <v>6.8</v>
      </c>
      <c r="G39" s="7">
        <v>1.28</v>
      </c>
      <c r="H39" s="7">
        <v>29.6</v>
      </c>
      <c r="I39" s="7">
        <v>158</v>
      </c>
      <c r="J39" s="7">
        <v>0.02</v>
      </c>
      <c r="K39" s="7">
        <v>0.4</v>
      </c>
      <c r="L39" s="7">
        <v>0.02</v>
      </c>
      <c r="M39" s="7">
        <v>0.48</v>
      </c>
      <c r="N39" s="7">
        <v>34.4</v>
      </c>
      <c r="O39" s="7">
        <v>71.2</v>
      </c>
      <c r="P39" s="7">
        <v>20</v>
      </c>
      <c r="Q39" s="7">
        <v>0.6</v>
      </c>
      <c r="R39" s="3"/>
      <c r="S39" s="3"/>
      <c r="T39" s="3"/>
    </row>
    <row r="40" spans="1:20" ht="15.75" x14ac:dyDescent="0.25">
      <c r="A40" s="6"/>
      <c r="B40" s="89" t="s">
        <v>21</v>
      </c>
      <c r="C40" s="90"/>
      <c r="D40" s="91"/>
      <c r="E40" s="7">
        <v>20</v>
      </c>
      <c r="F40" s="7">
        <v>3.08</v>
      </c>
      <c r="G40" s="7">
        <v>0.56000000000000005</v>
      </c>
      <c r="H40" s="7">
        <v>14.96</v>
      </c>
      <c r="I40" s="7">
        <v>77</v>
      </c>
      <c r="J40" s="7">
        <v>0.02</v>
      </c>
      <c r="K40" s="7">
        <v>0.2</v>
      </c>
      <c r="L40" s="7">
        <v>0.01</v>
      </c>
      <c r="M40" s="7">
        <v>0.42</v>
      </c>
      <c r="N40" s="7">
        <v>13.2</v>
      </c>
      <c r="O40" s="7">
        <v>27.6</v>
      </c>
      <c r="P40" s="7">
        <v>4</v>
      </c>
      <c r="Q40" s="7">
        <v>1.17</v>
      </c>
      <c r="R40" s="3"/>
      <c r="S40" s="3"/>
      <c r="T40" s="3"/>
    </row>
    <row r="41" spans="1:20" ht="15.75" x14ac:dyDescent="0.25">
      <c r="A41" s="6"/>
      <c r="B41" s="63" t="s">
        <v>35</v>
      </c>
      <c r="C41" s="64"/>
      <c r="D41" s="65"/>
      <c r="E41" s="13">
        <v>690</v>
      </c>
      <c r="F41" s="13">
        <f>SUM(F34:F40)</f>
        <v>25.6</v>
      </c>
      <c r="G41" s="13">
        <f t="shared" ref="G41:Q41" si="4">SUM(G34:G40)</f>
        <v>30.319999999999997</v>
      </c>
      <c r="H41" s="13">
        <f t="shared" si="4"/>
        <v>85.800000000000011</v>
      </c>
      <c r="I41" s="13">
        <f t="shared" si="4"/>
        <v>714</v>
      </c>
      <c r="J41" s="13">
        <f t="shared" si="4"/>
        <v>0.2</v>
      </c>
      <c r="K41" s="13">
        <f t="shared" si="4"/>
        <v>50.47</v>
      </c>
      <c r="L41" s="13">
        <f t="shared" si="4"/>
        <v>0.17</v>
      </c>
      <c r="M41" s="13">
        <f t="shared" si="4"/>
        <v>4.09</v>
      </c>
      <c r="N41" s="13">
        <f t="shared" si="4"/>
        <v>158.67999999999998</v>
      </c>
      <c r="O41" s="13">
        <f t="shared" si="4"/>
        <v>295.20999999999998</v>
      </c>
      <c r="P41" s="13">
        <f t="shared" si="4"/>
        <v>83.81</v>
      </c>
      <c r="Q41" s="13">
        <f t="shared" si="4"/>
        <v>4.83</v>
      </c>
      <c r="R41" s="3"/>
      <c r="S41" s="3"/>
      <c r="T41" s="3"/>
    </row>
    <row r="42" spans="1:20" ht="15.75" x14ac:dyDescent="0.25">
      <c r="A42" s="6"/>
      <c r="B42" s="92" t="s">
        <v>71</v>
      </c>
      <c r="C42" s="93"/>
      <c r="D42" s="94"/>
      <c r="E42" s="7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3"/>
      <c r="S42" s="3"/>
      <c r="T42" s="3"/>
    </row>
    <row r="43" spans="1:20" ht="15.75" x14ac:dyDescent="0.25">
      <c r="A43" s="6"/>
      <c r="B43" s="75" t="s">
        <v>92</v>
      </c>
      <c r="C43" s="76"/>
      <c r="D43" s="77"/>
      <c r="E43" s="11" t="s">
        <v>93</v>
      </c>
      <c r="F43" s="7">
        <v>5.6</v>
      </c>
      <c r="G43" s="7">
        <v>6.4</v>
      </c>
      <c r="H43" s="7">
        <v>8.1999999999999993</v>
      </c>
      <c r="I43" s="7">
        <v>112.8</v>
      </c>
      <c r="J43" s="8">
        <v>0</v>
      </c>
      <c r="K43" s="7">
        <v>0.03</v>
      </c>
      <c r="L43" s="8">
        <v>0</v>
      </c>
      <c r="M43" s="7">
        <v>0.2</v>
      </c>
      <c r="N43" s="8">
        <v>124</v>
      </c>
      <c r="O43" s="7">
        <v>92.8</v>
      </c>
      <c r="P43" s="8">
        <v>14</v>
      </c>
      <c r="Q43" s="7">
        <v>0.01</v>
      </c>
      <c r="R43" s="3"/>
      <c r="S43" s="3"/>
      <c r="T43" s="3"/>
    </row>
    <row r="44" spans="1:20" ht="15.75" x14ac:dyDescent="0.25">
      <c r="A44" s="6"/>
      <c r="B44" s="63" t="s">
        <v>73</v>
      </c>
      <c r="C44" s="64"/>
      <c r="D44" s="65"/>
      <c r="E44" s="13">
        <v>200</v>
      </c>
      <c r="F44" s="13">
        <f>F43</f>
        <v>5.6</v>
      </c>
      <c r="G44" s="13">
        <f>G43</f>
        <v>6.4</v>
      </c>
      <c r="H44" s="13">
        <f>H43</f>
        <v>8.1999999999999993</v>
      </c>
      <c r="I44" s="13">
        <f>I43</f>
        <v>112.8</v>
      </c>
      <c r="J44" s="13">
        <f t="shared" ref="J44:Q44" si="5">J43</f>
        <v>0</v>
      </c>
      <c r="K44" s="13">
        <f t="shared" si="5"/>
        <v>0.03</v>
      </c>
      <c r="L44" s="13">
        <f t="shared" si="5"/>
        <v>0</v>
      </c>
      <c r="M44" s="13">
        <f t="shared" si="5"/>
        <v>0.2</v>
      </c>
      <c r="N44" s="13">
        <f t="shared" si="5"/>
        <v>124</v>
      </c>
      <c r="O44" s="13">
        <f t="shared" si="5"/>
        <v>92.8</v>
      </c>
      <c r="P44" s="13">
        <f t="shared" si="5"/>
        <v>14</v>
      </c>
      <c r="Q44" s="13">
        <f t="shared" si="5"/>
        <v>0.01</v>
      </c>
      <c r="R44" s="3"/>
      <c r="S44" s="3"/>
      <c r="T44" s="3"/>
    </row>
    <row r="45" spans="1:20" ht="15.75" x14ac:dyDescent="0.25">
      <c r="A45" s="6"/>
      <c r="B45" s="44" t="s">
        <v>94</v>
      </c>
      <c r="C45" s="19"/>
      <c r="D45" s="19"/>
      <c r="E45" s="13">
        <f>E16+E20+E29+E32+E41+E44</f>
        <v>2971</v>
      </c>
      <c r="F45" s="13">
        <f t="shared" ref="F45:Q45" si="6">F16+F20+F29+F32+F41+F44</f>
        <v>96.769999999999982</v>
      </c>
      <c r="G45" s="13">
        <f t="shared" si="6"/>
        <v>87.06</v>
      </c>
      <c r="H45" s="13">
        <f t="shared" si="6"/>
        <v>385.16999999999996</v>
      </c>
      <c r="I45" s="13">
        <f t="shared" si="6"/>
        <v>2696.8</v>
      </c>
      <c r="J45" s="13">
        <f t="shared" si="6"/>
        <v>1.4200000000000002</v>
      </c>
      <c r="K45" s="13">
        <f t="shared" si="6"/>
        <v>92.88</v>
      </c>
      <c r="L45" s="13">
        <f t="shared" si="6"/>
        <v>0.63</v>
      </c>
      <c r="M45" s="13">
        <f t="shared" si="6"/>
        <v>15</v>
      </c>
      <c r="N45" s="13">
        <f t="shared" si="6"/>
        <v>1324.78</v>
      </c>
      <c r="O45" s="13">
        <f t="shared" si="6"/>
        <v>1435.3</v>
      </c>
      <c r="P45" s="13">
        <f t="shared" si="6"/>
        <v>405.74</v>
      </c>
      <c r="Q45" s="13">
        <f t="shared" si="6"/>
        <v>39.769999999999996</v>
      </c>
      <c r="R45" s="3"/>
      <c r="S45" s="3"/>
      <c r="T45" s="3"/>
    </row>
    <row r="46" spans="1:20" ht="15.75" x14ac:dyDescent="0.25">
      <c r="A46" s="1"/>
      <c r="B46" s="4"/>
      <c r="C46" s="4"/>
      <c r="D46" s="4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3"/>
      <c r="S46" s="3"/>
      <c r="T46" s="3"/>
    </row>
  </sheetData>
  <mergeCells count="44">
    <mergeCell ref="B40:D40"/>
    <mergeCell ref="B41:D41"/>
    <mergeCell ref="B42:D42"/>
    <mergeCell ref="B43:D43"/>
    <mergeCell ref="B44:D44"/>
    <mergeCell ref="A1:L1"/>
    <mergeCell ref="A2:D2"/>
    <mergeCell ref="B33:D33"/>
    <mergeCell ref="B34:D34"/>
    <mergeCell ref="B35:D35"/>
    <mergeCell ref="B21:D21"/>
    <mergeCell ref="B22:D22"/>
    <mergeCell ref="B23:D23"/>
    <mergeCell ref="B24:D24"/>
    <mergeCell ref="B25:D25"/>
    <mergeCell ref="B26:D26"/>
    <mergeCell ref="B15:D15"/>
    <mergeCell ref="B16:D16"/>
    <mergeCell ref="B17:D17"/>
    <mergeCell ref="B19:D19"/>
    <mergeCell ref="B20:D20"/>
    <mergeCell ref="B36:D36"/>
    <mergeCell ref="B37:D37"/>
    <mergeCell ref="B38:D38"/>
    <mergeCell ref="B27:D27"/>
    <mergeCell ref="B28:D28"/>
    <mergeCell ref="B29:D29"/>
    <mergeCell ref="B30:D30"/>
    <mergeCell ref="B31:D31"/>
    <mergeCell ref="B32:D32"/>
    <mergeCell ref="R20:T20"/>
    <mergeCell ref="B8:D8"/>
    <mergeCell ref="B9:D9"/>
    <mergeCell ref="B10:D10"/>
    <mergeCell ref="B12:D12"/>
    <mergeCell ref="B13:D13"/>
    <mergeCell ref="B14:D14"/>
    <mergeCell ref="A5:R5"/>
    <mergeCell ref="A6:A7"/>
    <mergeCell ref="B6:D7"/>
    <mergeCell ref="F6:H6"/>
    <mergeCell ref="I6:I7"/>
    <mergeCell ref="J6:M6"/>
    <mergeCell ref="N6:Q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C1B3F-6512-452C-8A0B-86B33AF22D48}">
  <dimension ref="A1:R45"/>
  <sheetViews>
    <sheetView workbookViewId="0">
      <selection sqref="A1:R5"/>
    </sheetView>
  </sheetViews>
  <sheetFormatPr defaultRowHeight="15" x14ac:dyDescent="0.25"/>
  <sheetData>
    <row r="1" spans="1:18" ht="15.75" x14ac:dyDescent="0.25">
      <c r="A1" s="87" t="s">
        <v>32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1"/>
      <c r="N1" s="1"/>
      <c r="O1" s="1"/>
      <c r="P1" s="1"/>
      <c r="Q1" s="1"/>
      <c r="R1" s="1"/>
    </row>
    <row r="2" spans="1:18" ht="15.75" x14ac:dyDescent="0.25">
      <c r="A2" s="88"/>
      <c r="B2" s="88"/>
      <c r="C2" s="88"/>
      <c r="D2" s="88"/>
      <c r="E2" s="1"/>
      <c r="F2" s="1"/>
      <c r="G2" s="1"/>
      <c r="H2" s="1"/>
      <c r="I2" s="1"/>
      <c r="J2" s="2"/>
      <c r="K2" s="2" t="s">
        <v>33</v>
      </c>
      <c r="L2" s="2"/>
      <c r="M2" s="2"/>
      <c r="N2" s="2"/>
      <c r="O2" s="2"/>
      <c r="P2" s="2"/>
      <c r="Q2" s="2"/>
      <c r="R2" s="3"/>
    </row>
    <row r="3" spans="1:18" ht="15.75" x14ac:dyDescent="0.25">
      <c r="A3" s="1" t="s">
        <v>39</v>
      </c>
      <c r="B3" s="4"/>
      <c r="C3" s="4"/>
      <c r="D3" s="4"/>
      <c r="E3" s="1"/>
      <c r="F3" s="1"/>
      <c r="G3" s="1"/>
      <c r="H3" s="1"/>
      <c r="I3" s="1"/>
      <c r="J3" s="2"/>
      <c r="K3" s="2" t="s">
        <v>34</v>
      </c>
      <c r="L3" s="2"/>
      <c r="M3" s="2"/>
      <c r="N3" s="2"/>
      <c r="O3" s="2"/>
      <c r="P3" s="2"/>
      <c r="Q3" s="2"/>
      <c r="R3" s="3"/>
    </row>
    <row r="5" spans="1:18" ht="15.75" x14ac:dyDescent="0.25">
      <c r="A5" s="50" t="s">
        <v>117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8" ht="15.75" x14ac:dyDescent="0.25">
      <c r="A6" s="51" t="s">
        <v>0</v>
      </c>
      <c r="B6" s="52" t="s">
        <v>1</v>
      </c>
      <c r="C6" s="53"/>
      <c r="D6" s="54"/>
      <c r="E6" s="118" t="s">
        <v>2</v>
      </c>
      <c r="F6" s="119" t="s">
        <v>3</v>
      </c>
      <c r="G6" s="119"/>
      <c r="H6" s="119"/>
      <c r="I6" s="118" t="s">
        <v>4</v>
      </c>
      <c r="J6" s="17" t="s">
        <v>5</v>
      </c>
      <c r="K6" s="17"/>
      <c r="L6" s="17"/>
      <c r="M6" s="17"/>
      <c r="N6" s="119" t="s">
        <v>6</v>
      </c>
      <c r="O6" s="119"/>
      <c r="P6" s="119"/>
      <c r="Q6" s="119"/>
      <c r="R6" s="3"/>
    </row>
    <row r="7" spans="1:18" ht="15.75" x14ac:dyDescent="0.25">
      <c r="A7" s="51"/>
      <c r="B7" s="55"/>
      <c r="C7" s="56"/>
      <c r="D7" s="57"/>
      <c r="E7" s="118"/>
      <c r="F7" s="17" t="s">
        <v>7</v>
      </c>
      <c r="G7" s="17" t="s">
        <v>8</v>
      </c>
      <c r="H7" s="17" t="s">
        <v>9</v>
      </c>
      <c r="I7" s="118"/>
      <c r="J7" s="17" t="s">
        <v>10</v>
      </c>
      <c r="K7" s="17" t="s">
        <v>11</v>
      </c>
      <c r="L7" s="17" t="s">
        <v>12</v>
      </c>
      <c r="M7" s="17" t="s">
        <v>13</v>
      </c>
      <c r="N7" s="17" t="s">
        <v>14</v>
      </c>
      <c r="O7" s="17" t="s">
        <v>15</v>
      </c>
      <c r="P7" s="17" t="s">
        <v>16</v>
      </c>
      <c r="Q7" s="17" t="s">
        <v>17</v>
      </c>
      <c r="R7" s="3"/>
    </row>
    <row r="8" spans="1:18" x14ac:dyDescent="0.25">
      <c r="A8" s="5">
        <v>1</v>
      </c>
      <c r="B8" s="66">
        <v>2</v>
      </c>
      <c r="C8" s="67"/>
      <c r="D8" s="68"/>
      <c r="E8" s="18">
        <v>3</v>
      </c>
      <c r="F8" s="18">
        <v>4</v>
      </c>
      <c r="G8" s="18">
        <v>5</v>
      </c>
      <c r="H8" s="18">
        <v>6</v>
      </c>
      <c r="I8" s="18">
        <v>7</v>
      </c>
      <c r="J8" s="18">
        <v>8</v>
      </c>
      <c r="K8" s="18">
        <v>9</v>
      </c>
      <c r="L8" s="18">
        <v>10</v>
      </c>
      <c r="M8" s="18">
        <v>11</v>
      </c>
      <c r="N8" s="18">
        <v>12</v>
      </c>
      <c r="O8" s="18">
        <v>13</v>
      </c>
      <c r="P8" s="18">
        <v>14</v>
      </c>
      <c r="Q8" s="18">
        <v>15</v>
      </c>
      <c r="R8" s="3"/>
    </row>
    <row r="9" spans="1:18" ht="15.75" x14ac:dyDescent="0.25">
      <c r="A9" s="6"/>
      <c r="B9" s="69" t="s">
        <v>18</v>
      </c>
      <c r="C9" s="70"/>
      <c r="D9" s="71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3"/>
    </row>
    <row r="10" spans="1:18" ht="15.75" x14ac:dyDescent="0.25">
      <c r="A10" s="6">
        <v>14</v>
      </c>
      <c r="B10" s="72" t="s">
        <v>19</v>
      </c>
      <c r="C10" s="73"/>
      <c r="D10" s="74"/>
      <c r="E10" s="7">
        <v>10</v>
      </c>
      <c r="F10" s="7">
        <v>7.0000000000000007E-2</v>
      </c>
      <c r="G10" s="7">
        <v>6.86</v>
      </c>
      <c r="H10" s="7">
        <v>0.09</v>
      </c>
      <c r="I10" s="7">
        <v>62</v>
      </c>
      <c r="J10" s="8">
        <v>0</v>
      </c>
      <c r="K10" s="8">
        <v>0</v>
      </c>
      <c r="L10" s="7">
        <v>7.0000000000000007E-2</v>
      </c>
      <c r="M10" s="7">
        <v>0.1</v>
      </c>
      <c r="N10" s="7">
        <v>1.58</v>
      </c>
      <c r="O10" s="7">
        <v>2.2599999999999998</v>
      </c>
      <c r="P10" s="7">
        <v>0.03</v>
      </c>
      <c r="Q10" s="7">
        <v>0.01</v>
      </c>
      <c r="R10" s="3"/>
    </row>
    <row r="11" spans="1:18" ht="15.75" x14ac:dyDescent="0.25">
      <c r="A11" s="6">
        <v>15</v>
      </c>
      <c r="B11" s="72" t="s">
        <v>61</v>
      </c>
      <c r="C11" s="73"/>
      <c r="D11" s="74"/>
      <c r="E11" s="7">
        <v>15</v>
      </c>
      <c r="F11" s="7">
        <v>3.9</v>
      </c>
      <c r="G11" s="7">
        <v>3.98</v>
      </c>
      <c r="H11" s="8">
        <v>0</v>
      </c>
      <c r="I11" s="7">
        <v>51</v>
      </c>
      <c r="J11" s="8">
        <v>0</v>
      </c>
      <c r="K11" s="7">
        <v>0.02</v>
      </c>
      <c r="L11" s="7">
        <v>0.05</v>
      </c>
      <c r="M11" s="7">
        <v>0.02</v>
      </c>
      <c r="N11" s="7">
        <v>105</v>
      </c>
      <c r="O11" s="7">
        <v>60</v>
      </c>
      <c r="P11" s="8">
        <v>100</v>
      </c>
      <c r="Q11" s="7">
        <v>0.2</v>
      </c>
      <c r="R11" s="3"/>
    </row>
    <row r="12" spans="1:18" ht="15.75" x14ac:dyDescent="0.25">
      <c r="A12" s="6">
        <v>182</v>
      </c>
      <c r="B12" s="72" t="s">
        <v>101</v>
      </c>
      <c r="C12" s="73"/>
      <c r="D12" s="74"/>
      <c r="E12" s="7" t="s">
        <v>41</v>
      </c>
      <c r="F12" s="7">
        <v>3.47</v>
      </c>
      <c r="G12" s="7">
        <v>4.0599999999999996</v>
      </c>
      <c r="H12" s="7">
        <v>14.41</v>
      </c>
      <c r="I12" s="7">
        <v>108</v>
      </c>
      <c r="J12" s="7">
        <v>0.04</v>
      </c>
      <c r="K12" s="7">
        <v>0.52</v>
      </c>
      <c r="L12" s="7">
        <v>0.02</v>
      </c>
      <c r="M12" s="7">
        <v>1</v>
      </c>
      <c r="N12" s="7">
        <v>107.76</v>
      </c>
      <c r="O12" s="7">
        <v>95.23</v>
      </c>
      <c r="P12" s="7">
        <v>5.57</v>
      </c>
      <c r="Q12" s="7">
        <v>0.03</v>
      </c>
      <c r="R12" s="3"/>
    </row>
    <row r="13" spans="1:18" ht="15.75" x14ac:dyDescent="0.25">
      <c r="A13" s="6">
        <v>375</v>
      </c>
      <c r="B13" s="72" t="s">
        <v>118</v>
      </c>
      <c r="C13" s="73"/>
      <c r="D13" s="74"/>
      <c r="E13" s="7" t="s">
        <v>102</v>
      </c>
      <c r="F13" s="7">
        <v>1.41</v>
      </c>
      <c r="G13" s="7">
        <v>1.43</v>
      </c>
      <c r="H13" s="7">
        <v>15</v>
      </c>
      <c r="I13" s="7">
        <v>83</v>
      </c>
      <c r="J13" s="7">
        <v>0.01</v>
      </c>
      <c r="K13" s="7">
        <v>0.26</v>
      </c>
      <c r="L13" s="7">
        <v>0.01</v>
      </c>
      <c r="M13" s="7">
        <v>0.1</v>
      </c>
      <c r="N13" s="7">
        <v>40.26</v>
      </c>
      <c r="O13" s="7">
        <v>20.149999999999999</v>
      </c>
      <c r="P13" s="7">
        <v>11.2</v>
      </c>
      <c r="Q13" s="7">
        <v>0.9</v>
      </c>
      <c r="R13" s="3"/>
    </row>
    <row r="14" spans="1:18" ht="15.75" x14ac:dyDescent="0.25">
      <c r="A14" s="6"/>
      <c r="B14" s="19" t="s">
        <v>20</v>
      </c>
      <c r="C14" s="19"/>
      <c r="D14" s="19"/>
      <c r="E14" s="7">
        <v>60</v>
      </c>
      <c r="F14" s="7">
        <v>6.8</v>
      </c>
      <c r="G14" s="7">
        <v>1.28</v>
      </c>
      <c r="H14" s="7">
        <v>29.6</v>
      </c>
      <c r="I14" s="7">
        <v>158</v>
      </c>
      <c r="J14" s="7">
        <v>0.02</v>
      </c>
      <c r="K14" s="7">
        <v>0.4</v>
      </c>
      <c r="L14" s="7">
        <v>0.02</v>
      </c>
      <c r="M14" s="7">
        <v>0.48</v>
      </c>
      <c r="N14" s="7">
        <v>34.4</v>
      </c>
      <c r="O14" s="7">
        <v>71.2</v>
      </c>
      <c r="P14" s="7">
        <v>20</v>
      </c>
      <c r="Q14" s="7">
        <v>0.3</v>
      </c>
      <c r="R14" s="3"/>
    </row>
    <row r="15" spans="1:18" ht="15.75" x14ac:dyDescent="0.25">
      <c r="A15" s="6"/>
      <c r="B15" s="72" t="s">
        <v>21</v>
      </c>
      <c r="C15" s="73"/>
      <c r="D15" s="74"/>
      <c r="E15" s="7">
        <v>50</v>
      </c>
      <c r="F15" s="7">
        <v>2.13</v>
      </c>
      <c r="G15" s="7">
        <v>0.56000000000000005</v>
      </c>
      <c r="H15" s="7">
        <v>13.11</v>
      </c>
      <c r="I15" s="7">
        <v>66</v>
      </c>
      <c r="J15" s="7">
        <v>0.03</v>
      </c>
      <c r="K15" s="7">
        <v>0.06</v>
      </c>
      <c r="L15" s="7">
        <v>0</v>
      </c>
      <c r="M15" s="7">
        <v>0.66</v>
      </c>
      <c r="N15" s="7">
        <v>10.6</v>
      </c>
      <c r="O15" s="7">
        <v>47.4</v>
      </c>
      <c r="P15" s="7">
        <v>14.1</v>
      </c>
      <c r="Q15" s="7">
        <v>1.17</v>
      </c>
      <c r="R15" s="3"/>
    </row>
    <row r="16" spans="1:18" ht="15.75" x14ac:dyDescent="0.25">
      <c r="A16" s="6"/>
      <c r="B16" s="45" t="s">
        <v>22</v>
      </c>
      <c r="C16" s="45"/>
      <c r="D16" s="46"/>
      <c r="E16" s="13">
        <v>620</v>
      </c>
      <c r="F16" s="13">
        <f>SUM(F10:F15)</f>
        <v>17.779999999999998</v>
      </c>
      <c r="G16" s="13">
        <f t="shared" ref="G16:Q16" si="0">SUM(G10:G15)</f>
        <v>18.169999999999998</v>
      </c>
      <c r="H16" s="13">
        <f t="shared" si="0"/>
        <v>72.210000000000008</v>
      </c>
      <c r="I16" s="13">
        <f t="shared" si="0"/>
        <v>528</v>
      </c>
      <c r="J16" s="13">
        <f t="shared" si="0"/>
        <v>0.1</v>
      </c>
      <c r="K16" s="13">
        <f t="shared" si="0"/>
        <v>1.2600000000000002</v>
      </c>
      <c r="L16" s="13">
        <f t="shared" si="0"/>
        <v>0.17</v>
      </c>
      <c r="M16" s="13">
        <f t="shared" si="0"/>
        <v>2.3600000000000003</v>
      </c>
      <c r="N16" s="13">
        <f t="shared" si="0"/>
        <v>299.60000000000002</v>
      </c>
      <c r="O16" s="13">
        <f t="shared" si="0"/>
        <v>296.24</v>
      </c>
      <c r="P16" s="13">
        <f t="shared" si="0"/>
        <v>150.9</v>
      </c>
      <c r="Q16" s="13">
        <f t="shared" si="0"/>
        <v>2.6100000000000003</v>
      </c>
      <c r="R16" s="3"/>
    </row>
    <row r="17" spans="1:18" ht="15.75" x14ac:dyDescent="0.25">
      <c r="A17" s="6"/>
      <c r="B17" s="69" t="s">
        <v>23</v>
      </c>
      <c r="C17" s="70"/>
      <c r="D17" s="71"/>
      <c r="E17" s="7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3"/>
    </row>
    <row r="18" spans="1:18" ht="15.75" x14ac:dyDescent="0.25">
      <c r="A18" s="10">
        <v>222</v>
      </c>
      <c r="B18" s="75" t="s">
        <v>103</v>
      </c>
      <c r="C18" s="76"/>
      <c r="D18" s="77"/>
      <c r="E18" s="31" t="s">
        <v>104</v>
      </c>
      <c r="F18" s="11">
        <v>13.68</v>
      </c>
      <c r="G18" s="11">
        <v>10.87</v>
      </c>
      <c r="H18" s="11">
        <v>20</v>
      </c>
      <c r="I18" s="11">
        <v>233</v>
      </c>
      <c r="J18" s="11">
        <v>0.04</v>
      </c>
      <c r="K18" s="11">
        <v>0.17</v>
      </c>
      <c r="L18" s="11">
        <v>0.05</v>
      </c>
      <c r="M18" s="11">
        <v>1.5</v>
      </c>
      <c r="N18" s="11">
        <v>129.56</v>
      </c>
      <c r="O18" s="11">
        <v>176.51</v>
      </c>
      <c r="P18" s="11">
        <v>1.35</v>
      </c>
      <c r="Q18" s="11">
        <v>0.05</v>
      </c>
      <c r="R18" s="32"/>
    </row>
    <row r="19" spans="1:18" ht="15.75" x14ac:dyDescent="0.25">
      <c r="A19" s="6">
        <v>379</v>
      </c>
      <c r="B19" s="72" t="s">
        <v>63</v>
      </c>
      <c r="C19" s="73"/>
      <c r="D19" s="74"/>
      <c r="E19" s="7">
        <v>200</v>
      </c>
      <c r="F19" s="7">
        <v>6.58</v>
      </c>
      <c r="G19" s="7">
        <v>7.04</v>
      </c>
      <c r="H19" s="7">
        <v>98.25</v>
      </c>
      <c r="I19" s="7">
        <v>430</v>
      </c>
      <c r="J19" s="7">
        <v>0.5</v>
      </c>
      <c r="K19" s="7">
        <v>0.6</v>
      </c>
      <c r="L19" s="7">
        <v>0.06</v>
      </c>
      <c r="M19" s="7">
        <v>0.6</v>
      </c>
      <c r="N19" s="7">
        <v>200.76</v>
      </c>
      <c r="O19" s="7">
        <v>130.65</v>
      </c>
      <c r="P19" s="7">
        <v>20.45</v>
      </c>
      <c r="Q19" s="7">
        <v>0.1</v>
      </c>
      <c r="R19" s="3"/>
    </row>
    <row r="20" spans="1:18" ht="15.75" x14ac:dyDescent="0.25">
      <c r="A20" s="6"/>
      <c r="B20" s="63" t="s">
        <v>38</v>
      </c>
      <c r="C20" s="64"/>
      <c r="D20" s="65"/>
      <c r="E20" s="13">
        <v>480</v>
      </c>
      <c r="F20" s="13">
        <f>SUM(F18:F19)</f>
        <v>20.259999999999998</v>
      </c>
      <c r="G20" s="13">
        <f t="shared" ref="G20:Q20" si="1">SUM(G18:G19)</f>
        <v>17.91</v>
      </c>
      <c r="H20" s="13">
        <f t="shared" si="1"/>
        <v>118.25</v>
      </c>
      <c r="I20" s="13">
        <f t="shared" si="1"/>
        <v>663</v>
      </c>
      <c r="J20" s="13">
        <f t="shared" si="1"/>
        <v>0.54</v>
      </c>
      <c r="K20" s="13">
        <f t="shared" si="1"/>
        <v>0.77</v>
      </c>
      <c r="L20" s="13">
        <f t="shared" si="1"/>
        <v>0.11</v>
      </c>
      <c r="M20" s="13">
        <f t="shared" si="1"/>
        <v>2.1</v>
      </c>
      <c r="N20" s="13">
        <f t="shared" si="1"/>
        <v>330.32</v>
      </c>
      <c r="O20" s="13">
        <f t="shared" si="1"/>
        <v>307.15999999999997</v>
      </c>
      <c r="P20" s="13">
        <f t="shared" si="1"/>
        <v>21.8</v>
      </c>
      <c r="Q20" s="13">
        <f t="shared" si="1"/>
        <v>0.15000000000000002</v>
      </c>
      <c r="R20" s="3"/>
    </row>
    <row r="21" spans="1:18" ht="15.75" x14ac:dyDescent="0.25">
      <c r="A21" s="6"/>
      <c r="B21" s="69" t="s">
        <v>24</v>
      </c>
      <c r="C21" s="70"/>
      <c r="D21" s="71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3"/>
    </row>
    <row r="22" spans="1:18" ht="15.75" x14ac:dyDescent="0.25">
      <c r="A22" s="6">
        <v>71</v>
      </c>
      <c r="B22" s="19" t="s">
        <v>37</v>
      </c>
      <c r="C22" s="19"/>
      <c r="D22" s="19"/>
      <c r="E22" s="7">
        <v>100</v>
      </c>
      <c r="F22" s="7">
        <v>1.6</v>
      </c>
      <c r="G22" s="7">
        <v>4.9000000000000004</v>
      </c>
      <c r="H22" s="7">
        <v>11</v>
      </c>
      <c r="I22" s="7">
        <v>412</v>
      </c>
      <c r="J22" s="7">
        <v>0.01</v>
      </c>
      <c r="K22" s="7">
        <v>12</v>
      </c>
      <c r="L22" s="7">
        <v>0.3</v>
      </c>
      <c r="M22" s="7">
        <v>0.38</v>
      </c>
      <c r="N22" s="7">
        <v>30.6</v>
      </c>
      <c r="O22" s="7">
        <v>20.399999999999999</v>
      </c>
      <c r="P22" s="7">
        <v>10.199999999999999</v>
      </c>
      <c r="Q22" s="7">
        <v>0.78</v>
      </c>
      <c r="R22" s="3"/>
    </row>
    <row r="23" spans="1:18" ht="15.75" x14ac:dyDescent="0.25">
      <c r="A23" s="6">
        <v>102</v>
      </c>
      <c r="B23" s="19" t="s">
        <v>105</v>
      </c>
      <c r="C23" s="19"/>
      <c r="D23" s="19"/>
      <c r="E23" s="7">
        <v>300</v>
      </c>
      <c r="F23" s="7">
        <v>5.23</v>
      </c>
      <c r="G23" s="7">
        <v>3.99</v>
      </c>
      <c r="H23" s="7">
        <v>17.72</v>
      </c>
      <c r="I23" s="7">
        <v>128</v>
      </c>
      <c r="J23" s="7">
        <v>0.13</v>
      </c>
      <c r="K23" s="7">
        <v>2</v>
      </c>
      <c r="L23" s="7">
        <v>0.03</v>
      </c>
      <c r="M23" s="7">
        <v>1</v>
      </c>
      <c r="N23" s="7">
        <v>45.28</v>
      </c>
      <c r="O23" s="7">
        <v>122.19</v>
      </c>
      <c r="P23" s="7">
        <v>4.6900000000000004</v>
      </c>
      <c r="Q23" s="7">
        <v>0.01</v>
      </c>
      <c r="R23" s="3"/>
    </row>
    <row r="24" spans="1:18" ht="15.75" x14ac:dyDescent="0.25">
      <c r="A24" s="6">
        <v>284</v>
      </c>
      <c r="B24" s="19" t="s">
        <v>119</v>
      </c>
      <c r="C24" s="19"/>
      <c r="D24" s="19"/>
      <c r="E24" s="9" t="s">
        <v>106</v>
      </c>
      <c r="F24" s="7">
        <v>9.32</v>
      </c>
      <c r="G24" s="7">
        <v>12.23</v>
      </c>
      <c r="H24" s="7">
        <v>18.010000000000002</v>
      </c>
      <c r="I24" s="7">
        <v>219</v>
      </c>
      <c r="J24" s="7">
        <v>0.12</v>
      </c>
      <c r="K24" s="7">
        <v>9.64</v>
      </c>
      <c r="L24" s="7">
        <v>0.01</v>
      </c>
      <c r="M24" s="7">
        <v>1.82</v>
      </c>
      <c r="N24" s="7">
        <v>16.489999999999998</v>
      </c>
      <c r="O24" s="7">
        <v>129.4</v>
      </c>
      <c r="P24" s="7">
        <v>31.98</v>
      </c>
      <c r="Q24" s="7">
        <v>1.91</v>
      </c>
      <c r="R24" s="37"/>
    </row>
    <row r="25" spans="1:18" ht="15.75" x14ac:dyDescent="0.25">
      <c r="A25" s="6">
        <v>342</v>
      </c>
      <c r="B25" s="19" t="s">
        <v>107</v>
      </c>
      <c r="C25" s="19"/>
      <c r="D25" s="19"/>
      <c r="E25" s="7">
        <v>200</v>
      </c>
      <c r="F25" s="7">
        <v>0.76</v>
      </c>
      <c r="G25" s="7">
        <v>0.75</v>
      </c>
      <c r="H25" s="7">
        <v>126.82</v>
      </c>
      <c r="I25" s="7">
        <v>517</v>
      </c>
      <c r="J25" s="7">
        <v>0.05</v>
      </c>
      <c r="K25" s="7">
        <v>30</v>
      </c>
      <c r="L25" s="7">
        <v>0.03</v>
      </c>
      <c r="M25" s="7">
        <v>0.2</v>
      </c>
      <c r="N25" s="7">
        <v>30.96</v>
      </c>
      <c r="O25" s="7">
        <v>19.8</v>
      </c>
      <c r="P25" s="7">
        <v>16.2</v>
      </c>
      <c r="Q25" s="7">
        <v>4.28</v>
      </c>
      <c r="R25" s="3"/>
    </row>
    <row r="26" spans="1:18" ht="15.75" x14ac:dyDescent="0.25">
      <c r="A26" s="6"/>
      <c r="B26" s="19" t="s">
        <v>20</v>
      </c>
      <c r="C26" s="19"/>
      <c r="D26" s="19"/>
      <c r="E26" s="7">
        <v>80</v>
      </c>
      <c r="F26" s="7">
        <v>5.13</v>
      </c>
      <c r="G26" s="7">
        <v>0.93</v>
      </c>
      <c r="H26" s="7">
        <v>24.93</v>
      </c>
      <c r="I26" s="7">
        <v>128</v>
      </c>
      <c r="J26" s="7">
        <v>0.02</v>
      </c>
      <c r="K26" s="7">
        <v>0.5</v>
      </c>
      <c r="L26" s="7">
        <v>0.02</v>
      </c>
      <c r="M26" s="7">
        <v>0.7</v>
      </c>
      <c r="N26" s="7">
        <v>22</v>
      </c>
      <c r="O26" s="7">
        <v>29.33</v>
      </c>
      <c r="P26" s="7">
        <v>7</v>
      </c>
      <c r="Q26" s="7">
        <v>0.02</v>
      </c>
      <c r="R26" s="3"/>
    </row>
    <row r="27" spans="1:18" ht="15.75" x14ac:dyDescent="0.25">
      <c r="A27" s="6"/>
      <c r="B27" s="72" t="s">
        <v>21</v>
      </c>
      <c r="C27" s="73"/>
      <c r="D27" s="74"/>
      <c r="E27" s="7">
        <v>50</v>
      </c>
      <c r="F27" s="7">
        <v>3.4</v>
      </c>
      <c r="G27" s="7">
        <v>0.64</v>
      </c>
      <c r="H27" s="7">
        <v>14.8</v>
      </c>
      <c r="I27" s="7">
        <v>79</v>
      </c>
      <c r="J27" s="7">
        <v>0.11</v>
      </c>
      <c r="K27" s="7">
        <v>0.2</v>
      </c>
      <c r="L27" s="7">
        <v>0.01</v>
      </c>
      <c r="M27" s="7">
        <v>0.67</v>
      </c>
      <c r="N27" s="7">
        <v>17.2</v>
      </c>
      <c r="O27" s="7">
        <v>105.6</v>
      </c>
      <c r="P27" s="7">
        <v>10</v>
      </c>
      <c r="Q27" s="8">
        <v>16</v>
      </c>
      <c r="R27" s="3"/>
    </row>
    <row r="28" spans="1:18" ht="15.75" x14ac:dyDescent="0.25">
      <c r="A28" s="6"/>
      <c r="B28" s="63" t="s">
        <v>108</v>
      </c>
      <c r="C28" s="64"/>
      <c r="D28" s="65"/>
      <c r="E28" s="13">
        <v>1130</v>
      </c>
      <c r="F28" s="13">
        <f>SUM(F22:F27)</f>
        <v>25.439999999999998</v>
      </c>
      <c r="G28" s="13">
        <f t="shared" ref="G28:Q28" si="2">SUM(G22:G27)</f>
        <v>23.44</v>
      </c>
      <c r="H28" s="13">
        <f t="shared" si="2"/>
        <v>213.28000000000003</v>
      </c>
      <c r="I28" s="13">
        <f t="shared" si="2"/>
        <v>1483</v>
      </c>
      <c r="J28" s="13">
        <f t="shared" si="2"/>
        <v>0.44</v>
      </c>
      <c r="K28" s="13">
        <f t="shared" si="2"/>
        <v>54.34</v>
      </c>
      <c r="L28" s="13">
        <f t="shared" si="2"/>
        <v>0.4</v>
      </c>
      <c r="M28" s="13">
        <f t="shared" si="2"/>
        <v>4.7700000000000005</v>
      </c>
      <c r="N28" s="13">
        <f t="shared" si="2"/>
        <v>162.52999999999997</v>
      </c>
      <c r="O28" s="13">
        <f t="shared" si="2"/>
        <v>426.72</v>
      </c>
      <c r="P28" s="13">
        <f t="shared" si="2"/>
        <v>80.070000000000007</v>
      </c>
      <c r="Q28" s="13">
        <f t="shared" si="2"/>
        <v>23</v>
      </c>
      <c r="R28" s="3"/>
    </row>
    <row r="29" spans="1:18" ht="15.75" x14ac:dyDescent="0.25">
      <c r="A29" s="6"/>
      <c r="B29" s="69" t="s">
        <v>25</v>
      </c>
      <c r="C29" s="70"/>
      <c r="D29" s="71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3"/>
    </row>
    <row r="30" spans="1:18" ht="15.75" x14ac:dyDescent="0.25">
      <c r="A30" s="6"/>
      <c r="B30" s="19" t="s">
        <v>36</v>
      </c>
      <c r="C30" s="19"/>
      <c r="D30" s="19"/>
      <c r="E30" s="7" t="s">
        <v>93</v>
      </c>
      <c r="F30" s="7">
        <v>0.86</v>
      </c>
      <c r="G30" s="7">
        <v>0.19</v>
      </c>
      <c r="H30" s="7">
        <v>7.37</v>
      </c>
      <c r="I30" s="7">
        <v>35</v>
      </c>
      <c r="J30" s="7">
        <v>0.03</v>
      </c>
      <c r="K30" s="7">
        <v>20</v>
      </c>
      <c r="L30" s="7">
        <v>0.03</v>
      </c>
      <c r="M30" s="7">
        <v>0.4</v>
      </c>
      <c r="N30" s="7">
        <v>20.6</v>
      </c>
      <c r="O30" s="7">
        <v>10.7</v>
      </c>
      <c r="P30" s="7">
        <v>11.7</v>
      </c>
      <c r="Q30" s="7">
        <v>0.27</v>
      </c>
      <c r="R30" s="3"/>
    </row>
    <row r="31" spans="1:18" ht="15.75" x14ac:dyDescent="0.25">
      <c r="A31" s="6"/>
      <c r="B31" s="63" t="s">
        <v>109</v>
      </c>
      <c r="C31" s="64"/>
      <c r="D31" s="65"/>
      <c r="E31" s="13">
        <v>200</v>
      </c>
      <c r="F31" s="13">
        <f>F30</f>
        <v>0.86</v>
      </c>
      <c r="G31" s="13">
        <f>G30</f>
        <v>0.19</v>
      </c>
      <c r="H31" s="13">
        <f>H30</f>
        <v>7.37</v>
      </c>
      <c r="I31" s="13">
        <f>I30</f>
        <v>35</v>
      </c>
      <c r="J31" s="13">
        <f t="shared" ref="J31:Q31" si="3">J30</f>
        <v>0.03</v>
      </c>
      <c r="K31" s="13">
        <f t="shared" si="3"/>
        <v>20</v>
      </c>
      <c r="L31" s="13">
        <f t="shared" si="3"/>
        <v>0.03</v>
      </c>
      <c r="M31" s="13">
        <f t="shared" si="3"/>
        <v>0.4</v>
      </c>
      <c r="N31" s="13">
        <f t="shared" si="3"/>
        <v>20.6</v>
      </c>
      <c r="O31" s="13">
        <f t="shared" si="3"/>
        <v>10.7</v>
      </c>
      <c r="P31" s="13">
        <f t="shared" si="3"/>
        <v>11.7</v>
      </c>
      <c r="Q31" s="13">
        <f t="shared" si="3"/>
        <v>0.27</v>
      </c>
      <c r="R31" s="3"/>
    </row>
    <row r="32" spans="1:18" ht="15.75" x14ac:dyDescent="0.25">
      <c r="A32" s="6"/>
      <c r="B32" s="69" t="s">
        <v>26</v>
      </c>
      <c r="C32" s="70"/>
      <c r="D32" s="71"/>
      <c r="E32" s="7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3"/>
    </row>
    <row r="33" spans="1:18" ht="15.75" x14ac:dyDescent="0.25">
      <c r="A33" s="6">
        <v>14</v>
      </c>
      <c r="B33" s="72" t="s">
        <v>19</v>
      </c>
      <c r="C33" s="73"/>
      <c r="D33" s="74"/>
      <c r="E33" s="7">
        <v>10</v>
      </c>
      <c r="F33" s="7">
        <v>7.0000000000000007E-2</v>
      </c>
      <c r="G33" s="7">
        <v>6.86</v>
      </c>
      <c r="H33" s="7">
        <v>0.09</v>
      </c>
      <c r="I33" s="7">
        <v>62</v>
      </c>
      <c r="J33" s="8">
        <v>0</v>
      </c>
      <c r="K33" s="8">
        <v>0</v>
      </c>
      <c r="L33" s="7">
        <v>7.0000000000000007E-2</v>
      </c>
      <c r="M33" s="7">
        <v>0.1</v>
      </c>
      <c r="N33" s="7">
        <v>1.58</v>
      </c>
      <c r="O33" s="7">
        <v>2.2599999999999998</v>
      </c>
      <c r="P33" s="7">
        <v>0.03</v>
      </c>
      <c r="Q33" s="7">
        <v>0.01</v>
      </c>
      <c r="R33" s="3"/>
    </row>
    <row r="34" spans="1:18" ht="15.75" x14ac:dyDescent="0.25">
      <c r="A34" s="47">
        <v>52</v>
      </c>
      <c r="B34" s="115" t="s">
        <v>110</v>
      </c>
      <c r="C34" s="116"/>
      <c r="D34" s="117"/>
      <c r="E34" s="7">
        <v>100</v>
      </c>
      <c r="F34" s="7">
        <v>0.81</v>
      </c>
      <c r="G34" s="7">
        <v>3.21</v>
      </c>
      <c r="H34" s="7">
        <v>1.02</v>
      </c>
      <c r="I34" s="7">
        <v>51</v>
      </c>
      <c r="J34" s="7">
        <v>0.01</v>
      </c>
      <c r="K34" s="7">
        <v>1</v>
      </c>
      <c r="L34" s="7">
        <v>0.04</v>
      </c>
      <c r="M34" s="7">
        <v>0.06</v>
      </c>
      <c r="N34" s="7">
        <v>18.559999999999999</v>
      </c>
      <c r="O34" s="7">
        <v>21.32</v>
      </c>
      <c r="P34" s="7">
        <v>10.91</v>
      </c>
      <c r="Q34" s="7">
        <v>0.7</v>
      </c>
      <c r="R34" s="48"/>
    </row>
    <row r="35" spans="1:18" ht="15.75" x14ac:dyDescent="0.25">
      <c r="A35" s="10">
        <v>261</v>
      </c>
      <c r="B35" s="75" t="s">
        <v>111</v>
      </c>
      <c r="C35" s="76"/>
      <c r="D35" s="77"/>
      <c r="E35" s="11" t="s">
        <v>112</v>
      </c>
      <c r="F35" s="11">
        <v>17.53</v>
      </c>
      <c r="G35" s="11">
        <v>11.96</v>
      </c>
      <c r="H35" s="11">
        <v>11.14</v>
      </c>
      <c r="I35" s="11">
        <v>241</v>
      </c>
      <c r="J35" s="11">
        <v>0.22</v>
      </c>
      <c r="K35" s="11">
        <v>16.489999999999998</v>
      </c>
      <c r="L35" s="11">
        <v>0.6</v>
      </c>
      <c r="M35" s="11">
        <v>1.3</v>
      </c>
      <c r="N35" s="11">
        <v>38.630000000000003</v>
      </c>
      <c r="O35" s="11">
        <v>310.51</v>
      </c>
      <c r="P35" s="11">
        <v>22.29</v>
      </c>
      <c r="Q35" s="11">
        <v>6.69</v>
      </c>
      <c r="R35" s="32"/>
    </row>
    <row r="36" spans="1:18" ht="15.75" x14ac:dyDescent="0.25">
      <c r="A36" s="6">
        <v>171</v>
      </c>
      <c r="B36" s="72" t="s">
        <v>113</v>
      </c>
      <c r="C36" s="73"/>
      <c r="D36" s="74"/>
      <c r="E36" s="7">
        <v>200</v>
      </c>
      <c r="F36" s="7">
        <v>8.4499999999999993</v>
      </c>
      <c r="G36" s="7">
        <v>5.49</v>
      </c>
      <c r="H36" s="7">
        <v>40.17</v>
      </c>
      <c r="I36" s="7">
        <v>244</v>
      </c>
      <c r="J36" s="7">
        <v>0.22</v>
      </c>
      <c r="K36" s="8">
        <v>0</v>
      </c>
      <c r="L36" s="7">
        <v>0.01</v>
      </c>
      <c r="M36" s="8">
        <v>0</v>
      </c>
      <c r="N36" s="7">
        <v>13.29</v>
      </c>
      <c r="O36" s="7">
        <v>185.21</v>
      </c>
      <c r="P36" s="7">
        <v>3.56</v>
      </c>
      <c r="Q36" s="7">
        <v>0.01</v>
      </c>
      <c r="R36" s="3"/>
    </row>
    <row r="37" spans="1:18" ht="15.75" x14ac:dyDescent="0.25">
      <c r="A37" s="6">
        <v>389</v>
      </c>
      <c r="B37" s="72" t="s">
        <v>28</v>
      </c>
      <c r="C37" s="73"/>
      <c r="D37" s="74"/>
      <c r="E37" s="7" t="s">
        <v>93</v>
      </c>
      <c r="F37" s="7">
        <v>0.75</v>
      </c>
      <c r="G37" s="7">
        <v>0.08</v>
      </c>
      <c r="H37" s="7">
        <v>20.57</v>
      </c>
      <c r="I37" s="7">
        <v>85</v>
      </c>
      <c r="J37" s="7">
        <v>0.01</v>
      </c>
      <c r="K37" s="7">
        <v>1.01</v>
      </c>
      <c r="L37" s="7">
        <v>0.01</v>
      </c>
      <c r="M37" s="7">
        <v>0.1</v>
      </c>
      <c r="N37" s="7">
        <v>11.12</v>
      </c>
      <c r="O37" s="7">
        <v>15.14</v>
      </c>
      <c r="P37" s="7">
        <v>1.44</v>
      </c>
      <c r="Q37" s="7">
        <v>0.2</v>
      </c>
      <c r="R37" s="3"/>
    </row>
    <row r="38" spans="1:18" ht="15.75" x14ac:dyDescent="0.25">
      <c r="A38" s="6"/>
      <c r="B38" s="72" t="s">
        <v>20</v>
      </c>
      <c r="C38" s="73"/>
      <c r="D38" s="74"/>
      <c r="E38" s="7">
        <v>60</v>
      </c>
      <c r="F38" s="7">
        <v>6.8</v>
      </c>
      <c r="G38" s="7">
        <v>1.28</v>
      </c>
      <c r="H38" s="7">
        <v>29.6</v>
      </c>
      <c r="I38" s="7">
        <v>158</v>
      </c>
      <c r="J38" s="7">
        <v>0.02</v>
      </c>
      <c r="K38" s="7">
        <v>0.4</v>
      </c>
      <c r="L38" s="7">
        <v>0.02</v>
      </c>
      <c r="M38" s="7">
        <v>0.48</v>
      </c>
      <c r="N38" s="7">
        <v>34.4</v>
      </c>
      <c r="O38" s="7">
        <v>71.2</v>
      </c>
      <c r="P38" s="7">
        <v>20</v>
      </c>
      <c r="Q38" s="7">
        <v>0.6</v>
      </c>
      <c r="R38" s="3"/>
    </row>
    <row r="39" spans="1:18" ht="15.75" x14ac:dyDescent="0.25">
      <c r="A39" s="49"/>
      <c r="B39" s="72" t="s">
        <v>21</v>
      </c>
      <c r="C39" s="73"/>
      <c r="D39" s="74"/>
      <c r="E39" s="7">
        <v>20</v>
      </c>
      <c r="F39" s="7">
        <v>3.08</v>
      </c>
      <c r="G39" s="7">
        <v>0.56000000000000005</v>
      </c>
      <c r="H39" s="7">
        <v>14.96</v>
      </c>
      <c r="I39" s="7">
        <v>77</v>
      </c>
      <c r="J39" s="7">
        <v>0.02</v>
      </c>
      <c r="K39" s="7">
        <v>0.2</v>
      </c>
      <c r="L39" s="7">
        <v>0.01</v>
      </c>
      <c r="M39" s="7">
        <v>0.42</v>
      </c>
      <c r="N39" s="7">
        <v>13.2</v>
      </c>
      <c r="O39" s="7">
        <v>27.6</v>
      </c>
      <c r="P39" s="7">
        <v>4</v>
      </c>
      <c r="Q39" s="7">
        <v>1.17</v>
      </c>
      <c r="R39" s="3"/>
    </row>
    <row r="40" spans="1:18" ht="15.75" x14ac:dyDescent="0.25">
      <c r="A40" s="6"/>
      <c r="B40" s="63" t="s">
        <v>114</v>
      </c>
      <c r="C40" s="64"/>
      <c r="D40" s="65"/>
      <c r="E40" s="13">
        <v>790</v>
      </c>
      <c r="F40" s="13">
        <f>SUM(F33:F39)</f>
        <v>37.489999999999995</v>
      </c>
      <c r="G40" s="13">
        <f t="shared" ref="G40:Q40" si="4">SUM(G33:G39)</f>
        <v>29.44</v>
      </c>
      <c r="H40" s="13">
        <f t="shared" si="4"/>
        <v>117.55000000000001</v>
      </c>
      <c r="I40" s="13">
        <f t="shared" si="4"/>
        <v>918</v>
      </c>
      <c r="J40" s="13">
        <f t="shared" si="4"/>
        <v>0.5</v>
      </c>
      <c r="K40" s="13">
        <f t="shared" si="4"/>
        <v>19.099999999999998</v>
      </c>
      <c r="L40" s="13">
        <f t="shared" si="4"/>
        <v>0.76</v>
      </c>
      <c r="M40" s="13">
        <f t="shared" si="4"/>
        <v>2.46</v>
      </c>
      <c r="N40" s="13">
        <f t="shared" si="4"/>
        <v>130.78</v>
      </c>
      <c r="O40" s="13">
        <f t="shared" si="4"/>
        <v>633.24</v>
      </c>
      <c r="P40" s="13">
        <f t="shared" si="4"/>
        <v>62.23</v>
      </c>
      <c r="Q40" s="13">
        <f t="shared" si="4"/>
        <v>9.3800000000000008</v>
      </c>
      <c r="R40" s="3"/>
    </row>
    <row r="41" spans="1:18" ht="15.75" x14ac:dyDescent="0.25">
      <c r="A41" s="6"/>
      <c r="B41" s="69" t="s">
        <v>29</v>
      </c>
      <c r="C41" s="70"/>
      <c r="D41" s="71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3"/>
    </row>
    <row r="42" spans="1:18" ht="15.75" x14ac:dyDescent="0.25">
      <c r="A42" s="10">
        <v>386</v>
      </c>
      <c r="B42" s="75" t="s">
        <v>115</v>
      </c>
      <c r="C42" s="76"/>
      <c r="D42" s="77"/>
      <c r="E42" s="11" t="s">
        <v>93</v>
      </c>
      <c r="F42" s="11">
        <v>2.8</v>
      </c>
      <c r="G42" s="11">
        <v>2.5</v>
      </c>
      <c r="H42" s="11">
        <v>9.1</v>
      </c>
      <c r="I42" s="11">
        <v>71</v>
      </c>
      <c r="J42" s="11">
        <v>0.3</v>
      </c>
      <c r="K42" s="11">
        <v>0.02</v>
      </c>
      <c r="L42" s="11">
        <v>0.02</v>
      </c>
      <c r="M42" s="11">
        <v>0.3</v>
      </c>
      <c r="N42" s="11">
        <v>148</v>
      </c>
      <c r="O42" s="11">
        <v>150</v>
      </c>
      <c r="P42" s="11">
        <v>1</v>
      </c>
      <c r="Q42" s="11">
        <v>0.01</v>
      </c>
      <c r="R42" s="32"/>
    </row>
    <row r="43" spans="1:18" ht="15.75" x14ac:dyDescent="0.25">
      <c r="A43" s="6"/>
      <c r="B43" s="63" t="s">
        <v>31</v>
      </c>
      <c r="C43" s="64"/>
      <c r="D43" s="65"/>
      <c r="E43" s="13">
        <v>200</v>
      </c>
      <c r="F43" s="13">
        <f>F42</f>
        <v>2.8</v>
      </c>
      <c r="G43" s="13">
        <f>G42</f>
        <v>2.5</v>
      </c>
      <c r="H43" s="13">
        <f>H42</f>
        <v>9.1</v>
      </c>
      <c r="I43" s="13">
        <f>I42</f>
        <v>71</v>
      </c>
      <c r="J43" s="13">
        <f t="shared" ref="J43:Q43" si="5">J42</f>
        <v>0.3</v>
      </c>
      <c r="K43" s="13">
        <f t="shared" si="5"/>
        <v>0.02</v>
      </c>
      <c r="L43" s="13">
        <f t="shared" si="5"/>
        <v>0.02</v>
      </c>
      <c r="M43" s="13">
        <f t="shared" si="5"/>
        <v>0.3</v>
      </c>
      <c r="N43" s="13">
        <f t="shared" si="5"/>
        <v>148</v>
      </c>
      <c r="O43" s="13">
        <f t="shared" si="5"/>
        <v>150</v>
      </c>
      <c r="P43" s="13">
        <f t="shared" si="5"/>
        <v>1</v>
      </c>
      <c r="Q43" s="13">
        <f t="shared" si="5"/>
        <v>0.01</v>
      </c>
      <c r="R43" s="3"/>
    </row>
    <row r="44" spans="1:18" ht="15.75" x14ac:dyDescent="0.25">
      <c r="A44" s="6"/>
      <c r="B44" s="44" t="s">
        <v>116</v>
      </c>
      <c r="C44" s="19"/>
      <c r="D44" s="19"/>
      <c r="E44" s="13">
        <f>E16+E20+E28+E31+E40+E43</f>
        <v>3420</v>
      </c>
      <c r="F44" s="13">
        <f t="shared" ref="F44:Q44" si="6">F16+F20+F28+F31+F40+F43</f>
        <v>104.62999999999998</v>
      </c>
      <c r="G44" s="13">
        <f t="shared" si="6"/>
        <v>91.649999999999991</v>
      </c>
      <c r="H44" s="13">
        <f t="shared" si="6"/>
        <v>537.7600000000001</v>
      </c>
      <c r="I44" s="13">
        <f t="shared" si="6"/>
        <v>3698</v>
      </c>
      <c r="J44" s="13">
        <f t="shared" si="6"/>
        <v>1.9100000000000001</v>
      </c>
      <c r="K44" s="13">
        <f t="shared" si="6"/>
        <v>95.49</v>
      </c>
      <c r="L44" s="13">
        <f t="shared" si="6"/>
        <v>1.4900000000000002</v>
      </c>
      <c r="M44" s="13">
        <f t="shared" si="6"/>
        <v>12.39</v>
      </c>
      <c r="N44" s="13">
        <f t="shared" si="6"/>
        <v>1091.83</v>
      </c>
      <c r="O44" s="13">
        <f t="shared" si="6"/>
        <v>1824.06</v>
      </c>
      <c r="P44" s="13">
        <f t="shared" si="6"/>
        <v>327.70000000000005</v>
      </c>
      <c r="Q44" s="13">
        <f t="shared" si="6"/>
        <v>35.42</v>
      </c>
      <c r="R44" s="3"/>
    </row>
    <row r="45" spans="1:18" ht="15.75" x14ac:dyDescent="0.25">
      <c r="A45" s="1"/>
      <c r="B45" s="4"/>
      <c r="C45" s="4"/>
      <c r="D45" s="4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3"/>
    </row>
  </sheetData>
  <mergeCells count="37">
    <mergeCell ref="B13:D13"/>
    <mergeCell ref="A5:R5"/>
    <mergeCell ref="A6:A7"/>
    <mergeCell ref="B6:D7"/>
    <mergeCell ref="E6:E7"/>
    <mergeCell ref="F6:H6"/>
    <mergeCell ref="I6:I7"/>
    <mergeCell ref="N6:Q6"/>
    <mergeCell ref="B8:D8"/>
    <mergeCell ref="B9:D9"/>
    <mergeCell ref="B10:D10"/>
    <mergeCell ref="B11:D11"/>
    <mergeCell ref="B12:D12"/>
    <mergeCell ref="B32:D32"/>
    <mergeCell ref="B33:D33"/>
    <mergeCell ref="B15:D15"/>
    <mergeCell ref="B17:D17"/>
    <mergeCell ref="B18:D18"/>
    <mergeCell ref="B19:D19"/>
    <mergeCell ref="B20:D20"/>
    <mergeCell ref="B21:D21"/>
    <mergeCell ref="B40:D40"/>
    <mergeCell ref="B41:D41"/>
    <mergeCell ref="B42:D42"/>
    <mergeCell ref="B43:D43"/>
    <mergeCell ref="A1:L1"/>
    <mergeCell ref="A2:D2"/>
    <mergeCell ref="B34:D34"/>
    <mergeCell ref="B35:D35"/>
    <mergeCell ref="B36:D36"/>
    <mergeCell ref="B37:D37"/>
    <mergeCell ref="B38:D38"/>
    <mergeCell ref="B39:D39"/>
    <mergeCell ref="B27:D27"/>
    <mergeCell ref="B28:D28"/>
    <mergeCell ref="B29:D29"/>
    <mergeCell ref="B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7AB7F-2FDE-4DEA-A750-918A10204724}">
  <dimension ref="A1:R45"/>
  <sheetViews>
    <sheetView tabSelected="1" topLeftCell="A13" workbookViewId="0">
      <selection activeCell="A42" sqref="A42"/>
    </sheetView>
  </sheetViews>
  <sheetFormatPr defaultRowHeight="15" x14ac:dyDescent="0.25"/>
  <sheetData>
    <row r="1" spans="1:18" ht="15.75" x14ac:dyDescent="0.25">
      <c r="A1" s="87" t="s">
        <v>32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1"/>
      <c r="N1" s="1"/>
      <c r="O1" s="1"/>
      <c r="P1" s="1"/>
      <c r="Q1" s="1"/>
      <c r="R1" s="1"/>
    </row>
    <row r="2" spans="1:18" ht="15.75" x14ac:dyDescent="0.25">
      <c r="A2" s="88"/>
      <c r="B2" s="88"/>
      <c r="C2" s="88"/>
      <c r="D2" s="88"/>
      <c r="E2" s="1"/>
      <c r="F2" s="1"/>
      <c r="G2" s="1"/>
      <c r="H2" s="1"/>
      <c r="I2" s="1"/>
      <c r="J2" s="2"/>
      <c r="K2" s="2" t="s">
        <v>33</v>
      </c>
      <c r="L2" s="2"/>
      <c r="M2" s="2"/>
      <c r="N2" s="2"/>
      <c r="O2" s="2"/>
      <c r="P2" s="2"/>
      <c r="Q2" s="2"/>
      <c r="R2" s="3"/>
    </row>
    <row r="3" spans="1:18" ht="15.75" x14ac:dyDescent="0.25">
      <c r="A3" s="1" t="s">
        <v>39</v>
      </c>
      <c r="B3" s="4"/>
      <c r="C3" s="4"/>
      <c r="D3" s="4"/>
      <c r="E3" s="1"/>
      <c r="F3" s="1"/>
      <c r="G3" s="1"/>
      <c r="H3" s="1"/>
      <c r="I3" s="1"/>
      <c r="J3" s="2"/>
      <c r="K3" s="2" t="s">
        <v>34</v>
      </c>
      <c r="L3" s="2"/>
      <c r="M3" s="2"/>
      <c r="N3" s="2"/>
      <c r="O3" s="2"/>
      <c r="P3" s="2"/>
      <c r="Q3" s="2"/>
      <c r="R3" s="3"/>
    </row>
    <row r="5" spans="1:18" ht="15.75" x14ac:dyDescent="0.25">
      <c r="A5" s="50" t="s">
        <v>134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8" ht="15.75" x14ac:dyDescent="0.25">
      <c r="A6" s="54" t="s">
        <v>0</v>
      </c>
      <c r="B6" s="52" t="s">
        <v>1</v>
      </c>
      <c r="C6" s="53"/>
      <c r="D6" s="54"/>
      <c r="E6" s="58" t="s">
        <v>2</v>
      </c>
      <c r="F6" s="60" t="s">
        <v>3</v>
      </c>
      <c r="G6" s="61"/>
      <c r="H6" s="62"/>
      <c r="I6" s="58" t="s">
        <v>4</v>
      </c>
      <c r="J6" s="60" t="s">
        <v>5</v>
      </c>
      <c r="K6" s="61"/>
      <c r="L6" s="61"/>
      <c r="M6" s="62"/>
      <c r="N6" s="60" t="s">
        <v>6</v>
      </c>
      <c r="O6" s="61"/>
      <c r="P6" s="61"/>
      <c r="Q6" s="62"/>
      <c r="R6" s="120"/>
    </row>
    <row r="7" spans="1:18" ht="15.75" x14ac:dyDescent="0.25">
      <c r="A7" s="57"/>
      <c r="B7" s="55"/>
      <c r="C7" s="56"/>
      <c r="D7" s="57"/>
      <c r="E7" s="59"/>
      <c r="F7" s="21" t="s">
        <v>7</v>
      </c>
      <c r="G7" s="21" t="s">
        <v>8</v>
      </c>
      <c r="H7" s="21" t="s">
        <v>9</v>
      </c>
      <c r="I7" s="59"/>
      <c r="J7" s="17" t="s">
        <v>10</v>
      </c>
      <c r="K7" s="17" t="s">
        <v>11</v>
      </c>
      <c r="L7" s="17" t="s">
        <v>12</v>
      </c>
      <c r="M7" s="20" t="s">
        <v>13</v>
      </c>
      <c r="N7" s="22" t="s">
        <v>14</v>
      </c>
      <c r="O7" s="17" t="s">
        <v>15</v>
      </c>
      <c r="P7" s="17" t="s">
        <v>16</v>
      </c>
      <c r="Q7" s="20" t="s">
        <v>17</v>
      </c>
      <c r="R7" s="3"/>
    </row>
    <row r="8" spans="1:18" x14ac:dyDescent="0.25">
      <c r="A8" s="121">
        <v>1</v>
      </c>
      <c r="B8" s="122">
        <v>2</v>
      </c>
      <c r="C8" s="123"/>
      <c r="D8" s="124"/>
      <c r="E8" s="125">
        <v>3</v>
      </c>
      <c r="F8" s="125">
        <v>4</v>
      </c>
      <c r="G8" s="125">
        <v>5</v>
      </c>
      <c r="H8" s="125">
        <v>6</v>
      </c>
      <c r="I8" s="126">
        <v>7</v>
      </c>
      <c r="J8" s="125">
        <v>8</v>
      </c>
      <c r="K8" s="125">
        <v>9</v>
      </c>
      <c r="L8" s="125">
        <v>10</v>
      </c>
      <c r="M8" s="127">
        <v>11</v>
      </c>
      <c r="N8" s="125">
        <v>12</v>
      </c>
      <c r="O8" s="125">
        <v>13</v>
      </c>
      <c r="P8" s="125">
        <v>14</v>
      </c>
      <c r="Q8" s="128">
        <v>15</v>
      </c>
      <c r="R8" s="3"/>
    </row>
    <row r="9" spans="1:18" ht="15.75" x14ac:dyDescent="0.25">
      <c r="A9" s="6"/>
      <c r="B9" s="69" t="s">
        <v>18</v>
      </c>
      <c r="C9" s="70"/>
      <c r="D9" s="71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3"/>
    </row>
    <row r="10" spans="1:18" ht="15.75" x14ac:dyDescent="0.25">
      <c r="A10" s="6">
        <v>14</v>
      </c>
      <c r="B10" s="19" t="s">
        <v>120</v>
      </c>
      <c r="C10" s="19"/>
      <c r="D10" s="19"/>
      <c r="E10" s="7">
        <v>10</v>
      </c>
      <c r="F10" s="7">
        <v>7.0000000000000007E-2</v>
      </c>
      <c r="G10" s="7">
        <v>6.86</v>
      </c>
      <c r="H10" s="7">
        <v>0.09</v>
      </c>
      <c r="I10" s="7">
        <v>62</v>
      </c>
      <c r="J10" s="8">
        <v>0</v>
      </c>
      <c r="K10" s="8">
        <v>0</v>
      </c>
      <c r="L10" s="7">
        <v>7.0000000000000007E-2</v>
      </c>
      <c r="M10" s="7">
        <v>0.1</v>
      </c>
      <c r="N10" s="7">
        <v>1.58</v>
      </c>
      <c r="O10" s="7">
        <v>2.2599999999999998</v>
      </c>
      <c r="P10" s="7">
        <v>0.03</v>
      </c>
      <c r="Q10" s="7">
        <v>0.01</v>
      </c>
      <c r="R10" s="3"/>
    </row>
    <row r="11" spans="1:18" ht="15.75" x14ac:dyDescent="0.25">
      <c r="A11" s="6">
        <v>15</v>
      </c>
      <c r="B11" s="72" t="s">
        <v>61</v>
      </c>
      <c r="C11" s="73"/>
      <c r="D11" s="74"/>
      <c r="E11" s="7">
        <v>15</v>
      </c>
      <c r="F11" s="7">
        <v>3.9</v>
      </c>
      <c r="G11" s="7">
        <v>3.98</v>
      </c>
      <c r="H11" s="8">
        <v>0</v>
      </c>
      <c r="I11" s="7">
        <v>51</v>
      </c>
      <c r="J11" s="8">
        <v>0</v>
      </c>
      <c r="K11" s="7">
        <v>0.02</v>
      </c>
      <c r="L11" s="7">
        <v>0.05</v>
      </c>
      <c r="M11" s="7">
        <v>0.02</v>
      </c>
      <c r="N11" s="7">
        <v>102</v>
      </c>
      <c r="O11" s="7">
        <v>60</v>
      </c>
      <c r="P11" s="8">
        <v>100</v>
      </c>
      <c r="Q11" s="7">
        <v>0.02</v>
      </c>
      <c r="R11" s="3"/>
    </row>
    <row r="12" spans="1:18" ht="15.75" x14ac:dyDescent="0.25">
      <c r="A12" s="10">
        <v>182</v>
      </c>
      <c r="B12" s="109" t="s">
        <v>121</v>
      </c>
      <c r="C12" s="110"/>
      <c r="D12" s="111"/>
      <c r="E12" s="11" t="s">
        <v>41</v>
      </c>
      <c r="F12" s="11">
        <v>0.3</v>
      </c>
      <c r="G12" s="11">
        <v>4.3099999999999996</v>
      </c>
      <c r="H12" s="11">
        <v>15.92</v>
      </c>
      <c r="I12" s="11">
        <v>120</v>
      </c>
      <c r="J12" s="11">
        <v>0.01</v>
      </c>
      <c r="K12" s="11">
        <v>0.51</v>
      </c>
      <c r="L12" s="11">
        <v>0.15</v>
      </c>
      <c r="M12" s="11">
        <v>0.12</v>
      </c>
      <c r="N12" s="11">
        <v>108.11</v>
      </c>
      <c r="O12" s="11">
        <v>109.49</v>
      </c>
      <c r="P12" s="11">
        <v>3.4</v>
      </c>
      <c r="Q12" s="11">
        <v>0.03</v>
      </c>
      <c r="R12" s="3"/>
    </row>
    <row r="13" spans="1:18" ht="15.75" x14ac:dyDescent="0.25">
      <c r="A13" s="6">
        <v>352</v>
      </c>
      <c r="B13" s="129" t="s">
        <v>135</v>
      </c>
      <c r="C13" s="130"/>
      <c r="D13" s="131"/>
      <c r="E13" s="7">
        <v>200</v>
      </c>
      <c r="F13" s="7">
        <v>0.1</v>
      </c>
      <c r="G13" s="8">
        <v>0</v>
      </c>
      <c r="H13" s="7">
        <v>17.7</v>
      </c>
      <c r="I13" s="7">
        <v>83</v>
      </c>
      <c r="J13" s="7">
        <v>0.01</v>
      </c>
      <c r="K13" s="7">
        <v>0.26</v>
      </c>
      <c r="L13" s="7">
        <v>0.01</v>
      </c>
      <c r="M13" s="7">
        <v>0.1</v>
      </c>
      <c r="N13" s="7">
        <v>40.06</v>
      </c>
      <c r="O13" s="7">
        <v>20.149999999999999</v>
      </c>
      <c r="P13" s="7">
        <v>0.4</v>
      </c>
      <c r="Q13" s="7">
        <v>0.9</v>
      </c>
      <c r="R13" s="3"/>
    </row>
    <row r="14" spans="1:18" ht="15.75" x14ac:dyDescent="0.25">
      <c r="A14" s="6"/>
      <c r="B14" s="19" t="s">
        <v>20</v>
      </c>
      <c r="C14" s="19"/>
      <c r="D14" s="19"/>
      <c r="E14" s="7">
        <v>60</v>
      </c>
      <c r="F14" s="7">
        <v>6.8</v>
      </c>
      <c r="G14" s="7">
        <v>1.28</v>
      </c>
      <c r="H14" s="7">
        <v>29.6</v>
      </c>
      <c r="I14" s="7">
        <v>158</v>
      </c>
      <c r="J14" s="7">
        <v>0.02</v>
      </c>
      <c r="K14" s="7">
        <v>0.4</v>
      </c>
      <c r="L14" s="7">
        <v>0.02</v>
      </c>
      <c r="M14" s="7">
        <v>0.48</v>
      </c>
      <c r="N14" s="7">
        <v>34.4</v>
      </c>
      <c r="O14" s="7">
        <v>71.2</v>
      </c>
      <c r="P14" s="7">
        <v>20</v>
      </c>
      <c r="Q14" s="8">
        <v>0.6</v>
      </c>
      <c r="R14" s="3"/>
    </row>
    <row r="15" spans="1:18" ht="15.75" x14ac:dyDescent="0.25">
      <c r="A15" s="6"/>
      <c r="B15" s="72" t="s">
        <v>21</v>
      </c>
      <c r="C15" s="73"/>
      <c r="D15" s="74"/>
      <c r="E15" s="7">
        <v>50</v>
      </c>
      <c r="F15" s="7">
        <v>2.13</v>
      </c>
      <c r="G15" s="7">
        <v>0.56000000000000005</v>
      </c>
      <c r="H15" s="7">
        <v>13.11</v>
      </c>
      <c r="I15" s="7">
        <v>66</v>
      </c>
      <c r="J15" s="7">
        <v>0.03</v>
      </c>
      <c r="K15" s="7">
        <v>0.06</v>
      </c>
      <c r="L15" s="7">
        <v>0</v>
      </c>
      <c r="M15" s="7">
        <v>0.66</v>
      </c>
      <c r="N15" s="7">
        <v>10.6</v>
      </c>
      <c r="O15" s="7">
        <v>47.4</v>
      </c>
      <c r="P15" s="7">
        <v>14.1</v>
      </c>
      <c r="Q15" s="7">
        <v>1.17</v>
      </c>
      <c r="R15" s="3"/>
    </row>
    <row r="16" spans="1:18" ht="15.75" x14ac:dyDescent="0.25">
      <c r="A16" s="6"/>
      <c r="B16" s="63" t="s">
        <v>22</v>
      </c>
      <c r="C16" s="64"/>
      <c r="D16" s="65"/>
      <c r="E16" s="13">
        <v>605</v>
      </c>
      <c r="F16" s="13">
        <f>SUM(F10:F15)</f>
        <v>13.299999999999997</v>
      </c>
      <c r="G16" s="13">
        <f t="shared" ref="G16:Q16" si="0">SUM(G10:G15)</f>
        <v>16.989999999999998</v>
      </c>
      <c r="H16" s="13">
        <f t="shared" si="0"/>
        <v>76.42</v>
      </c>
      <c r="I16" s="13">
        <f t="shared" si="0"/>
        <v>540</v>
      </c>
      <c r="J16" s="13">
        <f t="shared" si="0"/>
        <v>7.0000000000000007E-2</v>
      </c>
      <c r="K16" s="13">
        <f t="shared" si="0"/>
        <v>1.25</v>
      </c>
      <c r="L16" s="13">
        <f t="shared" si="0"/>
        <v>0.30000000000000004</v>
      </c>
      <c r="M16" s="13">
        <f t="shared" si="0"/>
        <v>1.48</v>
      </c>
      <c r="N16" s="13">
        <f t="shared" si="0"/>
        <v>296.75</v>
      </c>
      <c r="O16" s="13">
        <f t="shared" si="0"/>
        <v>310.5</v>
      </c>
      <c r="P16" s="13">
        <f t="shared" si="0"/>
        <v>137.93</v>
      </c>
      <c r="Q16" s="13">
        <f t="shared" si="0"/>
        <v>2.73</v>
      </c>
      <c r="R16" s="3"/>
    </row>
    <row r="17" spans="1:18" ht="15.75" x14ac:dyDescent="0.25">
      <c r="A17" s="6"/>
      <c r="B17" s="69" t="s">
        <v>23</v>
      </c>
      <c r="C17" s="70"/>
      <c r="D17" s="71"/>
      <c r="E17" s="7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3"/>
    </row>
    <row r="18" spans="1:18" ht="15.75" x14ac:dyDescent="0.25">
      <c r="A18" s="10">
        <v>219</v>
      </c>
      <c r="B18" s="75" t="s">
        <v>122</v>
      </c>
      <c r="C18" s="76"/>
      <c r="D18" s="77"/>
      <c r="E18" s="31" t="s">
        <v>104</v>
      </c>
      <c r="F18" s="11">
        <v>18.100000000000001</v>
      </c>
      <c r="G18" s="11">
        <v>21.54</v>
      </c>
      <c r="H18" s="11">
        <v>24.47</v>
      </c>
      <c r="I18" s="11">
        <v>364</v>
      </c>
      <c r="J18" s="11">
        <v>0.05</v>
      </c>
      <c r="K18" s="11">
        <v>0.24</v>
      </c>
      <c r="L18" s="11">
        <v>7.0000000000000007E-2</v>
      </c>
      <c r="M18" s="11">
        <v>1.5</v>
      </c>
      <c r="N18" s="11">
        <v>170.8</v>
      </c>
      <c r="O18" s="11">
        <v>221.8</v>
      </c>
      <c r="P18" s="11">
        <v>4.22</v>
      </c>
      <c r="Q18" s="11">
        <v>0.03</v>
      </c>
      <c r="R18" s="3"/>
    </row>
    <row r="19" spans="1:18" ht="15.75" x14ac:dyDescent="0.25">
      <c r="A19" s="6">
        <v>382</v>
      </c>
      <c r="B19" s="72" t="s">
        <v>123</v>
      </c>
      <c r="C19" s="73"/>
      <c r="D19" s="74"/>
      <c r="E19" s="7">
        <v>200</v>
      </c>
      <c r="F19" s="7">
        <v>17.71</v>
      </c>
      <c r="G19" s="7">
        <v>17.16</v>
      </c>
      <c r="H19" s="7">
        <v>110</v>
      </c>
      <c r="I19" s="7">
        <v>450</v>
      </c>
      <c r="J19" s="7">
        <v>0.16</v>
      </c>
      <c r="K19" s="7">
        <v>0.6</v>
      </c>
      <c r="L19" s="7">
        <v>7.0000000000000007E-2</v>
      </c>
      <c r="M19" s="7">
        <v>0.6</v>
      </c>
      <c r="N19" s="7">
        <v>339.62</v>
      </c>
      <c r="O19" s="7">
        <v>300.20999999999998</v>
      </c>
      <c r="P19" s="7">
        <v>74.13</v>
      </c>
      <c r="Q19" s="7">
        <v>0.1</v>
      </c>
      <c r="R19" s="3"/>
    </row>
    <row r="20" spans="1:18" ht="15.75" x14ac:dyDescent="0.25">
      <c r="A20" s="6"/>
      <c r="B20" s="63" t="s">
        <v>38</v>
      </c>
      <c r="C20" s="64"/>
      <c r="D20" s="65"/>
      <c r="E20" s="13">
        <v>480</v>
      </c>
      <c r="F20" s="13">
        <f>SUM(F18:F19)</f>
        <v>35.81</v>
      </c>
      <c r="G20" s="13">
        <f t="shared" ref="G20:Q20" si="1">SUM(G18:G19)</f>
        <v>38.700000000000003</v>
      </c>
      <c r="H20" s="13">
        <f t="shared" si="1"/>
        <v>134.47</v>
      </c>
      <c r="I20" s="13">
        <f t="shared" si="1"/>
        <v>814</v>
      </c>
      <c r="J20" s="13">
        <f t="shared" si="1"/>
        <v>0.21000000000000002</v>
      </c>
      <c r="K20" s="13">
        <f t="shared" si="1"/>
        <v>0.84</v>
      </c>
      <c r="L20" s="13">
        <f t="shared" si="1"/>
        <v>0.14000000000000001</v>
      </c>
      <c r="M20" s="13">
        <f t="shared" si="1"/>
        <v>2.1</v>
      </c>
      <c r="N20" s="13">
        <f t="shared" si="1"/>
        <v>510.42</v>
      </c>
      <c r="O20" s="13">
        <f t="shared" si="1"/>
        <v>522.01</v>
      </c>
      <c r="P20" s="13">
        <f t="shared" si="1"/>
        <v>78.349999999999994</v>
      </c>
      <c r="Q20" s="13">
        <f t="shared" si="1"/>
        <v>0.13</v>
      </c>
      <c r="R20" s="3"/>
    </row>
    <row r="21" spans="1:18" ht="15.75" x14ac:dyDescent="0.25">
      <c r="A21" s="6"/>
      <c r="B21" s="69" t="s">
        <v>24</v>
      </c>
      <c r="C21" s="70"/>
      <c r="D21" s="71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3"/>
    </row>
    <row r="22" spans="1:18" ht="15.75" x14ac:dyDescent="0.25">
      <c r="A22" s="6">
        <v>52</v>
      </c>
      <c r="B22" s="115" t="s">
        <v>136</v>
      </c>
      <c r="C22" s="116"/>
      <c r="D22" s="117"/>
      <c r="E22" s="7">
        <v>100</v>
      </c>
      <c r="F22" s="7">
        <v>0.81</v>
      </c>
      <c r="G22" s="7">
        <v>3.21</v>
      </c>
      <c r="H22" s="7">
        <v>1.02</v>
      </c>
      <c r="I22" s="7">
        <v>51</v>
      </c>
      <c r="J22" s="7">
        <v>0.01</v>
      </c>
      <c r="K22" s="7">
        <v>1</v>
      </c>
      <c r="L22" s="7">
        <v>0.04</v>
      </c>
      <c r="M22" s="7">
        <v>0.06</v>
      </c>
      <c r="N22" s="7">
        <v>18.559999999999999</v>
      </c>
      <c r="O22" s="7">
        <v>21.32</v>
      </c>
      <c r="P22" s="7">
        <v>10.91</v>
      </c>
      <c r="Q22" s="7">
        <v>0.7</v>
      </c>
      <c r="R22" s="3"/>
    </row>
    <row r="23" spans="1:18" ht="15.75" x14ac:dyDescent="0.25">
      <c r="A23" s="10">
        <v>103</v>
      </c>
      <c r="B23" s="75" t="s">
        <v>124</v>
      </c>
      <c r="C23" s="76"/>
      <c r="D23" s="77"/>
      <c r="E23" s="11">
        <v>300</v>
      </c>
      <c r="F23" s="11">
        <v>2.66</v>
      </c>
      <c r="G23" s="11">
        <v>2.4300000000000002</v>
      </c>
      <c r="H23" s="11">
        <v>18.98</v>
      </c>
      <c r="I23" s="11">
        <v>108</v>
      </c>
      <c r="J23" s="11">
        <v>0.09</v>
      </c>
      <c r="K23" s="11">
        <v>6.6</v>
      </c>
      <c r="L23" s="11">
        <v>0.01</v>
      </c>
      <c r="M23" s="11">
        <v>0.67</v>
      </c>
      <c r="N23" s="11">
        <v>15.96</v>
      </c>
      <c r="O23" s="11">
        <v>55.92</v>
      </c>
      <c r="P23" s="11">
        <v>20.93</v>
      </c>
      <c r="Q23" s="11">
        <v>0.86</v>
      </c>
      <c r="R23" s="3"/>
    </row>
    <row r="24" spans="1:18" ht="15.75" x14ac:dyDescent="0.25">
      <c r="A24" s="6">
        <v>291</v>
      </c>
      <c r="B24" s="72" t="s">
        <v>125</v>
      </c>
      <c r="C24" s="73"/>
      <c r="D24" s="74"/>
      <c r="E24" s="9" t="s">
        <v>137</v>
      </c>
      <c r="F24" s="7">
        <v>23.28</v>
      </c>
      <c r="G24" s="7">
        <v>29.19</v>
      </c>
      <c r="H24" s="7">
        <v>38.299999999999997</v>
      </c>
      <c r="I24" s="7">
        <v>509</v>
      </c>
      <c r="J24" s="7">
        <v>0.09</v>
      </c>
      <c r="K24" s="7">
        <v>1.53</v>
      </c>
      <c r="L24" s="7">
        <v>0.01</v>
      </c>
      <c r="M24" s="7">
        <v>0.6</v>
      </c>
      <c r="N24" s="7">
        <v>29.74</v>
      </c>
      <c r="O24" s="7">
        <v>247.45</v>
      </c>
      <c r="P24" s="7">
        <v>46.42</v>
      </c>
      <c r="Q24" s="7">
        <v>2.31</v>
      </c>
      <c r="R24" s="3"/>
    </row>
    <row r="25" spans="1:18" ht="15.75" x14ac:dyDescent="0.25">
      <c r="A25" s="6">
        <v>349</v>
      </c>
      <c r="B25" s="72" t="s">
        <v>126</v>
      </c>
      <c r="C25" s="73"/>
      <c r="D25" s="74"/>
      <c r="E25" s="7">
        <v>200</v>
      </c>
      <c r="F25" s="7">
        <v>0.08</v>
      </c>
      <c r="G25" s="8">
        <v>0</v>
      </c>
      <c r="H25" s="7">
        <v>21.82</v>
      </c>
      <c r="I25" s="7">
        <v>120</v>
      </c>
      <c r="J25" s="7">
        <v>0.01</v>
      </c>
      <c r="K25" s="7">
        <v>0.5</v>
      </c>
      <c r="L25" s="7">
        <v>0.02</v>
      </c>
      <c r="M25" s="7">
        <v>0.4</v>
      </c>
      <c r="N25" s="7">
        <v>500.02</v>
      </c>
      <c r="O25" s="7">
        <v>20.61</v>
      </c>
      <c r="P25" s="7">
        <v>30.02</v>
      </c>
      <c r="Q25" s="7">
        <v>10.86</v>
      </c>
      <c r="R25" s="3"/>
    </row>
    <row r="26" spans="1:18" ht="15.75" x14ac:dyDescent="0.25">
      <c r="A26" s="26"/>
      <c r="B26" s="72" t="s">
        <v>21</v>
      </c>
      <c r="C26" s="73"/>
      <c r="D26" s="74"/>
      <c r="E26" s="7">
        <v>50</v>
      </c>
      <c r="F26" s="7">
        <v>5.13</v>
      </c>
      <c r="G26" s="7">
        <v>0.93</v>
      </c>
      <c r="H26" s="7">
        <v>24.93</v>
      </c>
      <c r="I26" s="7">
        <v>128</v>
      </c>
      <c r="J26" s="7">
        <v>0.02</v>
      </c>
      <c r="K26" s="7">
        <v>0.5</v>
      </c>
      <c r="L26" s="7">
        <v>0.02</v>
      </c>
      <c r="M26" s="7">
        <v>0.7</v>
      </c>
      <c r="N26" s="7">
        <v>22</v>
      </c>
      <c r="O26" s="7">
        <v>29.33</v>
      </c>
      <c r="P26" s="7">
        <v>7</v>
      </c>
      <c r="Q26" s="7">
        <v>0.02</v>
      </c>
      <c r="R26" s="3"/>
    </row>
    <row r="27" spans="1:18" ht="15.75" x14ac:dyDescent="0.25">
      <c r="A27" s="6"/>
      <c r="B27" s="19" t="s">
        <v>20</v>
      </c>
      <c r="C27" s="19"/>
      <c r="D27" s="19"/>
      <c r="E27" s="7">
        <v>80</v>
      </c>
      <c r="F27" s="7">
        <v>3.4</v>
      </c>
      <c r="G27" s="7">
        <v>0.64</v>
      </c>
      <c r="H27" s="7">
        <v>14.8</v>
      </c>
      <c r="I27" s="7">
        <v>79</v>
      </c>
      <c r="J27" s="7">
        <v>0.11</v>
      </c>
      <c r="K27" s="7">
        <v>0.4</v>
      </c>
      <c r="L27" s="7">
        <v>0.01</v>
      </c>
      <c r="M27" s="7">
        <v>0.67</v>
      </c>
      <c r="N27" s="7">
        <v>17.2</v>
      </c>
      <c r="O27" s="7">
        <v>105.6</v>
      </c>
      <c r="P27" s="7">
        <v>10</v>
      </c>
      <c r="Q27" s="8">
        <v>16</v>
      </c>
      <c r="R27" s="3"/>
    </row>
    <row r="28" spans="1:18" ht="15.75" x14ac:dyDescent="0.25">
      <c r="A28" s="6"/>
      <c r="B28" s="81" t="s">
        <v>40</v>
      </c>
      <c r="C28" s="82"/>
      <c r="D28" s="83"/>
      <c r="E28" s="13">
        <v>1130</v>
      </c>
      <c r="F28" s="13">
        <f>SUM(F22:F27)</f>
        <v>35.36</v>
      </c>
      <c r="G28" s="13">
        <f t="shared" ref="G28:Q28" si="2">SUM(G22:G27)</f>
        <v>36.4</v>
      </c>
      <c r="H28" s="13">
        <f t="shared" si="2"/>
        <v>119.85000000000001</v>
      </c>
      <c r="I28" s="13">
        <f t="shared" si="2"/>
        <v>995</v>
      </c>
      <c r="J28" s="13">
        <f t="shared" si="2"/>
        <v>0.33</v>
      </c>
      <c r="K28" s="13">
        <f t="shared" si="2"/>
        <v>10.53</v>
      </c>
      <c r="L28" s="13">
        <f t="shared" si="2"/>
        <v>0.11</v>
      </c>
      <c r="M28" s="13">
        <f t="shared" si="2"/>
        <v>3.0999999999999996</v>
      </c>
      <c r="N28" s="13">
        <f t="shared" si="2"/>
        <v>603.48</v>
      </c>
      <c r="O28" s="13">
        <f t="shared" si="2"/>
        <v>480.23</v>
      </c>
      <c r="P28" s="13">
        <f t="shared" si="2"/>
        <v>125.28</v>
      </c>
      <c r="Q28" s="13">
        <f t="shared" si="2"/>
        <v>30.75</v>
      </c>
      <c r="R28" s="3"/>
    </row>
    <row r="29" spans="1:18" ht="15.75" x14ac:dyDescent="0.25">
      <c r="A29" s="6"/>
      <c r="B29" s="69" t="s">
        <v>25</v>
      </c>
      <c r="C29" s="70"/>
      <c r="D29" s="71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3"/>
    </row>
    <row r="30" spans="1:18" ht="15.75" x14ac:dyDescent="0.25">
      <c r="A30" s="6"/>
      <c r="B30" s="19" t="s">
        <v>99</v>
      </c>
      <c r="C30" s="19"/>
      <c r="D30" s="19"/>
      <c r="E30" s="7" t="s">
        <v>93</v>
      </c>
      <c r="F30" s="8">
        <v>3</v>
      </c>
      <c r="G30" s="7">
        <v>1</v>
      </c>
      <c r="H30" s="7">
        <v>42</v>
      </c>
      <c r="I30" s="7">
        <v>192</v>
      </c>
      <c r="J30" s="7">
        <v>0.08</v>
      </c>
      <c r="K30" s="7">
        <v>20</v>
      </c>
      <c r="L30" s="7">
        <v>0.05</v>
      </c>
      <c r="M30" s="7">
        <v>0.8</v>
      </c>
      <c r="N30" s="7">
        <v>15</v>
      </c>
      <c r="O30" s="7">
        <v>36</v>
      </c>
      <c r="P30" s="7">
        <v>64</v>
      </c>
      <c r="Q30" s="7">
        <v>1.2</v>
      </c>
      <c r="R30" s="3"/>
    </row>
    <row r="31" spans="1:18" ht="15.75" x14ac:dyDescent="0.25">
      <c r="A31" s="26"/>
      <c r="B31" s="81" t="s">
        <v>42</v>
      </c>
      <c r="C31" s="82"/>
      <c r="D31" s="83"/>
      <c r="E31" s="13">
        <v>200</v>
      </c>
      <c r="F31" s="132">
        <f>F30</f>
        <v>3</v>
      </c>
      <c r="G31" s="13">
        <f>G30</f>
        <v>1</v>
      </c>
      <c r="H31" s="13">
        <f>H30</f>
        <v>42</v>
      </c>
      <c r="I31" s="13">
        <f>I30</f>
        <v>192</v>
      </c>
      <c r="J31" s="13">
        <f t="shared" ref="J31:Q31" si="3">J30</f>
        <v>0.08</v>
      </c>
      <c r="K31" s="13">
        <f t="shared" si="3"/>
        <v>20</v>
      </c>
      <c r="L31" s="13">
        <f t="shared" si="3"/>
        <v>0.05</v>
      </c>
      <c r="M31" s="13">
        <f t="shared" si="3"/>
        <v>0.8</v>
      </c>
      <c r="N31" s="13">
        <f t="shared" si="3"/>
        <v>15</v>
      </c>
      <c r="O31" s="13">
        <f t="shared" si="3"/>
        <v>36</v>
      </c>
      <c r="P31" s="13">
        <f t="shared" si="3"/>
        <v>64</v>
      </c>
      <c r="Q31" s="13">
        <f t="shared" si="3"/>
        <v>1.2</v>
      </c>
      <c r="R31" s="3"/>
    </row>
    <row r="32" spans="1:18" ht="15.75" x14ac:dyDescent="0.25">
      <c r="A32" s="6"/>
      <c r="B32" s="92" t="s">
        <v>127</v>
      </c>
      <c r="C32" s="93"/>
      <c r="D32" s="94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3"/>
    </row>
    <row r="33" spans="1:18" ht="15.75" x14ac:dyDescent="0.25">
      <c r="A33" s="6">
        <v>14</v>
      </c>
      <c r="B33" s="72" t="s">
        <v>19</v>
      </c>
      <c r="C33" s="73"/>
      <c r="D33" s="74"/>
      <c r="E33" s="7">
        <v>10</v>
      </c>
      <c r="F33" s="7">
        <v>7.0000000000000007E-2</v>
      </c>
      <c r="G33" s="7">
        <v>6.86</v>
      </c>
      <c r="H33" s="7">
        <v>0.09</v>
      </c>
      <c r="I33" s="7">
        <v>62</v>
      </c>
      <c r="J33" s="8">
        <v>0</v>
      </c>
      <c r="K33" s="8">
        <v>0</v>
      </c>
      <c r="L33" s="7">
        <v>7.0000000000000007E-2</v>
      </c>
      <c r="M33" s="7">
        <v>0.1</v>
      </c>
      <c r="N33" s="7">
        <v>1.58</v>
      </c>
      <c r="O33" s="7">
        <v>2.2599999999999998</v>
      </c>
      <c r="P33" s="7">
        <v>0.03</v>
      </c>
      <c r="Q33" s="7">
        <v>0.01</v>
      </c>
      <c r="R33" s="3"/>
    </row>
    <row r="34" spans="1:18" ht="15.75" x14ac:dyDescent="0.25">
      <c r="A34" s="6">
        <v>71</v>
      </c>
      <c r="B34" s="72" t="s">
        <v>37</v>
      </c>
      <c r="C34" s="73"/>
      <c r="D34" s="74"/>
      <c r="E34" s="9">
        <v>100</v>
      </c>
      <c r="F34" s="7">
        <v>0.48</v>
      </c>
      <c r="G34" s="8">
        <v>0</v>
      </c>
      <c r="H34" s="7">
        <v>3.48</v>
      </c>
      <c r="I34" s="7">
        <v>11</v>
      </c>
      <c r="J34" s="7">
        <v>0.04</v>
      </c>
      <c r="K34" s="7">
        <v>15</v>
      </c>
      <c r="L34" s="8">
        <v>0</v>
      </c>
      <c r="M34" s="7">
        <v>0.04</v>
      </c>
      <c r="N34" s="7">
        <v>8.4</v>
      </c>
      <c r="O34" s="7">
        <v>15.6</v>
      </c>
      <c r="P34" s="7">
        <v>12</v>
      </c>
      <c r="Q34" s="7">
        <v>0.5</v>
      </c>
      <c r="R34" s="3"/>
    </row>
    <row r="35" spans="1:18" ht="15.75" x14ac:dyDescent="0.25">
      <c r="A35" s="10">
        <v>286</v>
      </c>
      <c r="B35" s="75" t="s">
        <v>128</v>
      </c>
      <c r="C35" s="76"/>
      <c r="D35" s="77"/>
      <c r="E35" s="11" t="s">
        <v>129</v>
      </c>
      <c r="F35" s="11">
        <v>20.67</v>
      </c>
      <c r="G35" s="38">
        <v>12.58</v>
      </c>
      <c r="H35" s="11">
        <v>116.46</v>
      </c>
      <c r="I35" s="11">
        <v>662</v>
      </c>
      <c r="J35" s="11">
        <v>0.16</v>
      </c>
      <c r="K35" s="11">
        <v>61.91</v>
      </c>
      <c r="L35" s="11">
        <v>0.02</v>
      </c>
      <c r="M35" s="11">
        <v>0.6</v>
      </c>
      <c r="N35" s="11">
        <v>29.24</v>
      </c>
      <c r="O35" s="11">
        <v>310.69</v>
      </c>
      <c r="P35" s="11">
        <v>89.89</v>
      </c>
      <c r="Q35" s="11">
        <v>3</v>
      </c>
      <c r="R35" s="3"/>
    </row>
    <row r="36" spans="1:18" ht="15.75" x14ac:dyDescent="0.25">
      <c r="A36" s="6">
        <v>310</v>
      </c>
      <c r="B36" s="19" t="s">
        <v>130</v>
      </c>
      <c r="C36" s="19"/>
      <c r="D36" s="19"/>
      <c r="E36" s="9" t="s">
        <v>131</v>
      </c>
      <c r="F36" s="7">
        <v>1.97</v>
      </c>
      <c r="G36" s="7">
        <v>3.79</v>
      </c>
      <c r="H36" s="7">
        <v>15.32</v>
      </c>
      <c r="I36" s="7">
        <v>103</v>
      </c>
      <c r="J36" s="7">
        <v>0.09</v>
      </c>
      <c r="K36" s="7">
        <v>8.24</v>
      </c>
      <c r="L36" s="7">
        <v>0.01</v>
      </c>
      <c r="M36" s="7">
        <v>0.15</v>
      </c>
      <c r="N36" s="7">
        <v>9.86</v>
      </c>
      <c r="O36" s="7">
        <v>53.1</v>
      </c>
      <c r="P36" s="7">
        <v>20.63</v>
      </c>
      <c r="Q36" s="7">
        <v>0.82</v>
      </c>
      <c r="R36" s="3"/>
    </row>
    <row r="37" spans="1:18" ht="15.75" x14ac:dyDescent="0.25">
      <c r="A37" s="6">
        <v>389</v>
      </c>
      <c r="B37" s="19" t="s">
        <v>132</v>
      </c>
      <c r="C37" s="19"/>
      <c r="D37" s="19"/>
      <c r="E37" s="7" t="s">
        <v>93</v>
      </c>
      <c r="F37" s="7">
        <v>0.75</v>
      </c>
      <c r="G37" s="7">
        <v>0.8</v>
      </c>
      <c r="H37" s="7">
        <v>20.57</v>
      </c>
      <c r="I37" s="7">
        <v>85</v>
      </c>
      <c r="J37" s="7">
        <v>0.01</v>
      </c>
      <c r="K37" s="7">
        <v>1.01</v>
      </c>
      <c r="L37" s="7">
        <v>0.01</v>
      </c>
      <c r="M37" s="7">
        <v>0.1</v>
      </c>
      <c r="N37" s="7">
        <v>11.12</v>
      </c>
      <c r="O37" s="7">
        <v>15.14</v>
      </c>
      <c r="P37" s="7">
        <v>1.44</v>
      </c>
      <c r="Q37" s="7">
        <v>0.2</v>
      </c>
      <c r="R37" s="3"/>
    </row>
    <row r="38" spans="1:18" ht="15.75" x14ac:dyDescent="0.25">
      <c r="A38" s="6"/>
      <c r="B38" s="42" t="s">
        <v>20</v>
      </c>
      <c r="C38" s="42"/>
      <c r="D38" s="42"/>
      <c r="E38" s="11">
        <v>60</v>
      </c>
      <c r="F38" s="11">
        <v>6.8</v>
      </c>
      <c r="G38" s="11">
        <v>1.28</v>
      </c>
      <c r="H38" s="11">
        <v>29.6</v>
      </c>
      <c r="I38" s="11">
        <v>158</v>
      </c>
      <c r="J38" s="11">
        <v>0.02</v>
      </c>
      <c r="K38" s="11">
        <v>0.4</v>
      </c>
      <c r="L38" s="11">
        <v>0.02</v>
      </c>
      <c r="M38" s="11">
        <v>0.48</v>
      </c>
      <c r="N38" s="11">
        <v>34.4</v>
      </c>
      <c r="O38" s="11">
        <v>71.2</v>
      </c>
      <c r="P38" s="11">
        <v>20</v>
      </c>
      <c r="Q38" s="8">
        <v>16</v>
      </c>
      <c r="R38" s="3"/>
    </row>
    <row r="39" spans="1:18" ht="15.75" x14ac:dyDescent="0.25">
      <c r="A39" s="6"/>
      <c r="B39" s="89" t="s">
        <v>21</v>
      </c>
      <c r="C39" s="90"/>
      <c r="D39" s="91"/>
      <c r="E39" s="7">
        <v>20</v>
      </c>
      <c r="F39" s="7">
        <v>3.08</v>
      </c>
      <c r="G39" s="8">
        <v>0.56000000000000005</v>
      </c>
      <c r="H39" s="7">
        <v>14.96</v>
      </c>
      <c r="I39" s="7">
        <v>77</v>
      </c>
      <c r="J39" s="7">
        <v>0.02</v>
      </c>
      <c r="K39" s="7">
        <v>0.2</v>
      </c>
      <c r="L39" s="7">
        <v>0.01</v>
      </c>
      <c r="M39" s="7">
        <v>0.42</v>
      </c>
      <c r="N39" s="7">
        <v>13.2</v>
      </c>
      <c r="O39" s="7">
        <v>27.6</v>
      </c>
      <c r="P39" s="7">
        <v>4</v>
      </c>
      <c r="Q39" s="7">
        <v>0.02</v>
      </c>
      <c r="R39" s="3"/>
    </row>
    <row r="40" spans="1:18" ht="15.75" x14ac:dyDescent="0.25">
      <c r="A40" s="6"/>
      <c r="B40" s="63" t="s">
        <v>35</v>
      </c>
      <c r="C40" s="64"/>
      <c r="D40" s="65"/>
      <c r="E40" s="13">
        <v>757</v>
      </c>
      <c r="F40" s="13">
        <f>SUM(F33:F39)</f>
        <v>33.82</v>
      </c>
      <c r="G40" s="13">
        <f t="shared" ref="G40:Q40" si="4">SUM(G33:G39)</f>
        <v>25.87</v>
      </c>
      <c r="H40" s="13">
        <f t="shared" si="4"/>
        <v>200.48</v>
      </c>
      <c r="I40" s="13">
        <f t="shared" si="4"/>
        <v>1158</v>
      </c>
      <c r="J40" s="13">
        <f t="shared" si="4"/>
        <v>0.34000000000000008</v>
      </c>
      <c r="K40" s="13">
        <f t="shared" si="4"/>
        <v>86.76</v>
      </c>
      <c r="L40" s="13">
        <f t="shared" si="4"/>
        <v>0.14000000000000001</v>
      </c>
      <c r="M40" s="13">
        <f t="shared" si="4"/>
        <v>1.89</v>
      </c>
      <c r="N40" s="13">
        <f t="shared" si="4"/>
        <v>107.8</v>
      </c>
      <c r="O40" s="13">
        <f t="shared" si="4"/>
        <v>495.59000000000003</v>
      </c>
      <c r="P40" s="13">
        <f t="shared" si="4"/>
        <v>147.99</v>
      </c>
      <c r="Q40" s="13">
        <f t="shared" si="4"/>
        <v>20.55</v>
      </c>
      <c r="R40" s="3"/>
    </row>
    <row r="41" spans="1:18" ht="15.75" x14ac:dyDescent="0.25">
      <c r="A41" s="6"/>
      <c r="B41" s="92" t="s">
        <v>133</v>
      </c>
      <c r="C41" s="93"/>
      <c r="D41" s="94"/>
      <c r="E41" s="7"/>
      <c r="F41" s="13"/>
      <c r="G41" s="13"/>
      <c r="H41" s="13"/>
      <c r="I41" s="133"/>
      <c r="J41" s="13"/>
      <c r="K41" s="13"/>
      <c r="L41" s="13"/>
      <c r="M41" s="13"/>
      <c r="N41" s="13"/>
      <c r="O41" s="13"/>
      <c r="P41" s="13"/>
      <c r="Q41" s="13"/>
      <c r="R41" s="3"/>
    </row>
    <row r="42" spans="1:18" ht="15.75" x14ac:dyDescent="0.25">
      <c r="A42" s="6"/>
      <c r="B42" s="72" t="s">
        <v>92</v>
      </c>
      <c r="C42" s="73"/>
      <c r="D42" s="74"/>
      <c r="E42" s="7" t="s">
        <v>30</v>
      </c>
      <c r="F42" s="7">
        <v>5.6</v>
      </c>
      <c r="G42" s="7">
        <v>6.4</v>
      </c>
      <c r="H42" s="7">
        <v>8.1999999999999993</v>
      </c>
      <c r="I42" s="7">
        <v>112.8</v>
      </c>
      <c r="J42" s="8">
        <v>0</v>
      </c>
      <c r="K42" s="7">
        <v>0.03</v>
      </c>
      <c r="L42" s="8">
        <v>0</v>
      </c>
      <c r="M42" s="7">
        <v>0.2</v>
      </c>
      <c r="N42" s="8">
        <v>124</v>
      </c>
      <c r="O42" s="7">
        <v>92.8</v>
      </c>
      <c r="P42" s="8">
        <v>14</v>
      </c>
      <c r="Q42" s="7">
        <v>0.01</v>
      </c>
      <c r="R42" s="3"/>
    </row>
    <row r="43" spans="1:18" ht="15.75" x14ac:dyDescent="0.25">
      <c r="A43" s="6"/>
      <c r="B43" s="63" t="s">
        <v>31</v>
      </c>
      <c r="C43" s="64"/>
      <c r="D43" s="65"/>
      <c r="E43" s="13">
        <v>200</v>
      </c>
      <c r="F43" s="13">
        <f>F42</f>
        <v>5.6</v>
      </c>
      <c r="G43" s="13">
        <f>G42</f>
        <v>6.4</v>
      </c>
      <c r="H43" s="13">
        <f>H42</f>
        <v>8.1999999999999993</v>
      </c>
      <c r="I43" s="13">
        <f>I42</f>
        <v>112.8</v>
      </c>
      <c r="J43" s="13">
        <f t="shared" ref="J43:Q43" si="5">J42</f>
        <v>0</v>
      </c>
      <c r="K43" s="13">
        <f t="shared" si="5"/>
        <v>0.03</v>
      </c>
      <c r="L43" s="13">
        <f t="shared" si="5"/>
        <v>0</v>
      </c>
      <c r="M43" s="13">
        <f t="shared" si="5"/>
        <v>0.2</v>
      </c>
      <c r="N43" s="13">
        <f t="shared" si="5"/>
        <v>124</v>
      </c>
      <c r="O43" s="13">
        <f t="shared" si="5"/>
        <v>92.8</v>
      </c>
      <c r="P43" s="13">
        <f t="shared" si="5"/>
        <v>14</v>
      </c>
      <c r="Q43" s="13">
        <f t="shared" si="5"/>
        <v>0.01</v>
      </c>
      <c r="R43" s="3"/>
    </row>
    <row r="44" spans="1:18" ht="15.75" x14ac:dyDescent="0.25">
      <c r="A44" s="6"/>
      <c r="B44" s="63" t="s">
        <v>59</v>
      </c>
      <c r="C44" s="64"/>
      <c r="D44" s="65"/>
      <c r="E44" s="13">
        <f>E16+E20+E28+E31+E40+E43</f>
        <v>3372</v>
      </c>
      <c r="F44" s="13">
        <f t="shared" ref="F44:Q44" si="6">F16+F20+F28+F31+F40+F43</f>
        <v>126.88999999999999</v>
      </c>
      <c r="G44" s="13">
        <f t="shared" si="6"/>
        <v>125.36000000000001</v>
      </c>
      <c r="H44" s="13">
        <f t="shared" si="6"/>
        <v>581.42000000000007</v>
      </c>
      <c r="I44" s="13">
        <f t="shared" si="6"/>
        <v>3811.8</v>
      </c>
      <c r="J44" s="13">
        <f t="shared" si="6"/>
        <v>1.0300000000000002</v>
      </c>
      <c r="K44" s="13">
        <f t="shared" si="6"/>
        <v>119.41</v>
      </c>
      <c r="L44" s="13">
        <f t="shared" si="6"/>
        <v>0.7400000000000001</v>
      </c>
      <c r="M44" s="13">
        <f t="shared" si="6"/>
        <v>9.5699999999999985</v>
      </c>
      <c r="N44" s="13">
        <f t="shared" si="6"/>
        <v>1657.45</v>
      </c>
      <c r="O44" s="13">
        <f t="shared" si="6"/>
        <v>1937.1299999999999</v>
      </c>
      <c r="P44" s="13">
        <f t="shared" si="6"/>
        <v>567.54999999999995</v>
      </c>
      <c r="Q44" s="13">
        <f t="shared" si="6"/>
        <v>55.37</v>
      </c>
      <c r="R44" s="3"/>
    </row>
    <row r="45" spans="1:18" ht="15.75" x14ac:dyDescent="0.25">
      <c r="A45" s="1"/>
      <c r="B45" s="4"/>
      <c r="C45" s="4"/>
      <c r="D45" s="4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3"/>
    </row>
  </sheetData>
  <mergeCells count="40">
    <mergeCell ref="A1:L1"/>
    <mergeCell ref="A2:D2"/>
    <mergeCell ref="B39:D39"/>
    <mergeCell ref="B40:D40"/>
    <mergeCell ref="B41:D41"/>
    <mergeCell ref="B42:D42"/>
    <mergeCell ref="B43:D43"/>
    <mergeCell ref="B44:D44"/>
    <mergeCell ref="B29:D29"/>
    <mergeCell ref="B31:D31"/>
    <mergeCell ref="B32:D32"/>
    <mergeCell ref="B33:D33"/>
    <mergeCell ref="B34:D34"/>
    <mergeCell ref="B35:D35"/>
    <mergeCell ref="B22:D22"/>
    <mergeCell ref="B23:D23"/>
    <mergeCell ref="B24:D24"/>
    <mergeCell ref="B25:D25"/>
    <mergeCell ref="B26:D26"/>
    <mergeCell ref="B28:D28"/>
    <mergeCell ref="B16:D16"/>
    <mergeCell ref="B17:D17"/>
    <mergeCell ref="B18:D18"/>
    <mergeCell ref="B19:D19"/>
    <mergeCell ref="B20:D20"/>
    <mergeCell ref="B21:D21"/>
    <mergeCell ref="B8:D8"/>
    <mergeCell ref="B9:D9"/>
    <mergeCell ref="B11:D11"/>
    <mergeCell ref="B12:D12"/>
    <mergeCell ref="B13:D13"/>
    <mergeCell ref="B15:D15"/>
    <mergeCell ref="A5:R5"/>
    <mergeCell ref="A6:A7"/>
    <mergeCell ref="B6:D7"/>
    <mergeCell ref="E6:E7"/>
    <mergeCell ref="F6:H6"/>
    <mergeCell ref="I6:I7"/>
    <mergeCell ref="J6:M6"/>
    <mergeCell ref="N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Лист5</vt:lpstr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2024-09-24T10:41:39Z</dcterms:modified>
</cp:coreProperties>
</file>