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53C032D8-A211-4DAB-BF56-5096D9A94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8" l="1"/>
  <c r="Q41" i="8"/>
  <c r="P41" i="8"/>
  <c r="O41" i="8"/>
  <c r="N41" i="8"/>
  <c r="M41" i="8"/>
  <c r="L41" i="8"/>
  <c r="K41" i="8"/>
  <c r="J41" i="8"/>
  <c r="I41" i="8"/>
  <c r="H41" i="8"/>
  <c r="G41" i="8"/>
  <c r="F41" i="8"/>
  <c r="Q38" i="8"/>
  <c r="P38" i="8"/>
  <c r="O38" i="8"/>
  <c r="N38" i="8"/>
  <c r="M38" i="8"/>
  <c r="L38" i="8"/>
  <c r="K38" i="8"/>
  <c r="J38" i="8"/>
  <c r="I38" i="8"/>
  <c r="H38" i="8"/>
  <c r="G38" i="8"/>
  <c r="F38" i="8"/>
  <c r="Q30" i="8"/>
  <c r="P30" i="8"/>
  <c r="O30" i="8"/>
  <c r="N30" i="8"/>
  <c r="M30" i="8"/>
  <c r="L30" i="8"/>
  <c r="K30" i="8"/>
  <c r="J30" i="8"/>
  <c r="I30" i="8"/>
  <c r="H30" i="8"/>
  <c r="Q27" i="8"/>
  <c r="P27" i="8"/>
  <c r="O27" i="8"/>
  <c r="N27" i="8"/>
  <c r="M27" i="8"/>
  <c r="L27" i="8"/>
  <c r="K27" i="8"/>
  <c r="J27" i="8"/>
  <c r="I27" i="8"/>
  <c r="H27" i="8"/>
  <c r="G27" i="8"/>
  <c r="G42" i="8" s="1"/>
  <c r="F27" i="8"/>
  <c r="Q20" i="8"/>
  <c r="P20" i="8"/>
  <c r="O20" i="8"/>
  <c r="N20" i="8"/>
  <c r="M20" i="8"/>
  <c r="L20" i="8"/>
  <c r="K20" i="8"/>
  <c r="J20" i="8"/>
  <c r="I20" i="8"/>
  <c r="H20" i="8"/>
  <c r="G20" i="8"/>
  <c r="F20" i="8"/>
  <c r="Q16" i="8"/>
  <c r="P16" i="8"/>
  <c r="O16" i="8"/>
  <c r="N16" i="8"/>
  <c r="M16" i="8"/>
  <c r="L16" i="8"/>
  <c r="K16" i="8"/>
  <c r="J16" i="8"/>
  <c r="I16" i="8"/>
  <c r="H16" i="8"/>
  <c r="G16" i="8"/>
  <c r="F16" i="8"/>
  <c r="H42" i="8" l="1"/>
  <c r="J42" i="8"/>
  <c r="L42" i="8"/>
  <c r="F42" i="8"/>
  <c r="K42" i="8"/>
  <c r="O42" i="8"/>
  <c r="P42" i="8"/>
  <c r="I42" i="8"/>
  <c r="M42" i="8"/>
  <c r="Q42" i="8"/>
  <c r="N42" i="8"/>
</calcChain>
</file>

<file path=xl/sharedStrings.xml><?xml version="1.0" encoding="utf-8"?>
<sst xmlns="http://schemas.openxmlformats.org/spreadsheetml/2006/main" count="65" uniqueCount="60">
  <si>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</si>
  <si>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</si>
  <si>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</si>
  <si>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</si>
  <si>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</si>
  <si>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</si>
  <si>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</si>
  <si>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</si>
  <si>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</si>
  <si>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</si>
  <si>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</si>
  <si>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</si>
  <si>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</si>
  <si>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</si>
  <si>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</si>
  <si>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</si>
  <si>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</si>
  <si>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</si>
  <si>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</si>
  <si>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</si>
  <si>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</si>
  <si>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Каша рассыпчатая гречневая с молоком и сахаром</t>
  </si>
  <si>
    <t>200/10</t>
  </si>
  <si>
    <t>Хлеб пшеничный 1 сорт</t>
  </si>
  <si>
    <t>Хлеб ржаной</t>
  </si>
  <si>
    <t>Всего в Завтрак</t>
  </si>
  <si>
    <t>2-й  Завтрак</t>
  </si>
  <si>
    <t>Запеканка из творога с морковью со сгущенным молоком</t>
  </si>
  <si>
    <t>Кофейный напиток</t>
  </si>
  <si>
    <t xml:space="preserve">Обед </t>
  </si>
  <si>
    <t>Рассольник Ленинградский с картофелем</t>
  </si>
  <si>
    <t>Запеканка картофельная с печенью говяжей</t>
  </si>
  <si>
    <t xml:space="preserve">Компот из смеси сухофруктов </t>
  </si>
  <si>
    <t xml:space="preserve">Всего в обед </t>
  </si>
  <si>
    <t>Полдник</t>
  </si>
  <si>
    <t>200/1шт.</t>
  </si>
  <si>
    <t>Всего в Полдник</t>
  </si>
  <si>
    <t>Ужин</t>
  </si>
  <si>
    <t>Горошек зеленый консервированный</t>
  </si>
  <si>
    <t>Макаронник с мясом (говядина)</t>
  </si>
  <si>
    <t>Сок фруктовый (завод. упаковка)</t>
  </si>
  <si>
    <t>200/1шт</t>
  </si>
  <si>
    <t xml:space="preserve">Всего в Ужин </t>
  </si>
  <si>
    <t>2-й  Ужин</t>
  </si>
  <si>
    <t>Ряженка 2,5% жирности</t>
  </si>
  <si>
    <t xml:space="preserve">   200/1шт</t>
  </si>
  <si>
    <t xml:space="preserve">Всего в 2-й Ужин </t>
  </si>
  <si>
    <t>Всего в 1 неделю понедельник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</si>
  <si>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</si>
  <si>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</si>
  <si>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</si>
  <si>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250/10</t>
  </si>
  <si>
    <t>200/80</t>
  </si>
  <si>
    <t>Всего в 2-й завтак</t>
  </si>
  <si>
    <t>100/300</t>
  </si>
  <si>
    <t>Масло сливочное 72,5% жирности</t>
  </si>
  <si>
    <t xml:space="preserve">                                        Категории: Школьники 12 лет и старше</t>
  </si>
  <si>
    <t xml:space="preserve">Чай с сахаром </t>
  </si>
  <si>
    <t xml:space="preserve">Яблоки свежие </t>
  </si>
  <si>
    <t>Меню на 13.01.2025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</si>
</sst>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44CE0-23AA-4BCB-B699-A4D5B77D7EB7}">
  <dimension ref="A1:R43"/>
  <sheetViews>
    <sheetView tabSelected="1" topLeftCell="A4" workbookViewId="0">
      <selection activeCell="B22" sqref="B22:D22"/>
    </sheetView>
  </sheetViews>
  <sheetFormatPr defaultRowHeight="15" x14ac:dyDescent="0.25"/>
  <sheetData>
    <row r="1" spans="1:18" ht="15.75" x14ac:dyDescent="0.25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"/>
      <c r="N1" s="1"/>
      <c r="O1" s="1"/>
      <c r="P1" s="1"/>
      <c r="Q1" s="1"/>
      <c r="R1" s="1"/>
    </row>
    <row r="2" spans="1:18" ht="15.75" x14ac:dyDescent="0.25">
      <c r="A2" s="76"/>
      <c r="B2" s="76"/>
      <c r="C2" s="76"/>
      <c r="D2" s="76"/>
      <c r="E2" s="1"/>
      <c r="F2" s="1"/>
      <c r="G2" s="1"/>
      <c r="H2" s="1"/>
      <c r="I2" s="1"/>
      <c r="J2" s="2"/>
      <c r="K2" s="2" t="s">
        <v>49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56</v>
      </c>
      <c r="B3" s="4"/>
      <c r="C3" s="4"/>
      <c r="D3" s="4"/>
      <c r="E3" s="1"/>
      <c r="F3" s="1"/>
      <c r="G3" s="1"/>
      <c r="H3" s="1"/>
      <c r="I3" s="1"/>
      <c r="J3" s="2"/>
      <c r="K3" s="2" t="s">
        <v>50</v>
      </c>
      <c r="L3" s="2"/>
      <c r="M3" s="2"/>
      <c r="N3" s="2"/>
      <c r="O3" s="2"/>
      <c r="P3" s="2"/>
      <c r="Q3" s="2"/>
      <c r="R3" s="3"/>
    </row>
    <row r="4" spans="1:18" ht="15.75" x14ac:dyDescent="0.25">
      <c r="A4" s="77" t="s">
        <v>59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6" spans="1:18" ht="15.75" customHeight="1" x14ac:dyDescent="0.25">
      <c r="A6" s="52" t="s">
        <v>0</v>
      </c>
      <c r="B6" s="54" t="s">
        <v>1</v>
      </c>
      <c r="C6" s="55"/>
      <c r="D6" s="56"/>
      <c r="E6" s="44" t="s">
        <v>2</v>
      </c>
      <c r="F6" s="46" t="s">
        <v>3</v>
      </c>
      <c r="G6" s="47"/>
      <c r="H6" s="48"/>
      <c r="I6" s="44" t="s">
        <v>4</v>
      </c>
      <c r="J6" s="46" t="s">
        <v>5</v>
      </c>
      <c r="K6" s="47"/>
      <c r="L6" s="47"/>
      <c r="M6" s="48"/>
      <c r="N6" s="46" t="s">
        <v>6</v>
      </c>
      <c r="O6" s="47"/>
      <c r="P6" s="47"/>
      <c r="Q6" s="48"/>
    </row>
    <row r="7" spans="1:18" ht="15.75" x14ac:dyDescent="0.25">
      <c r="A7" s="53"/>
      <c r="B7" s="57"/>
      <c r="C7" s="58"/>
      <c r="D7" s="59"/>
      <c r="E7" s="45"/>
      <c r="F7" s="6" t="s">
        <v>7</v>
      </c>
      <c r="G7" s="6" t="s">
        <v>8</v>
      </c>
      <c r="H7" s="6" t="s">
        <v>9</v>
      </c>
      <c r="I7" s="45"/>
      <c r="J7" s="7" t="s">
        <v>10</v>
      </c>
      <c r="K7" s="7" t="s">
        <v>11</v>
      </c>
      <c r="L7" s="7" t="s">
        <v>12</v>
      </c>
      <c r="M7" s="5" t="s">
        <v>13</v>
      </c>
      <c r="N7" s="8" t="s">
        <v>14</v>
      </c>
      <c r="O7" s="7" t="s">
        <v>15</v>
      </c>
      <c r="P7" s="7" t="s">
        <v>16</v>
      </c>
      <c r="Q7" s="5" t="s">
        <v>17</v>
      </c>
    </row>
    <row r="8" spans="1:18" x14ac:dyDescent="0.25">
      <c r="A8" s="9">
        <v>1</v>
      </c>
      <c r="B8" s="60">
        <v>2</v>
      </c>
      <c r="C8" s="61"/>
      <c r="D8" s="62"/>
      <c r="E8" s="9">
        <v>3</v>
      </c>
      <c r="F8" s="9">
        <v>4</v>
      </c>
      <c r="G8" s="9">
        <v>5</v>
      </c>
      <c r="H8" s="9">
        <v>6</v>
      </c>
      <c r="I8" s="10">
        <v>7</v>
      </c>
      <c r="J8" s="9">
        <v>8</v>
      </c>
      <c r="K8" s="9">
        <v>9</v>
      </c>
      <c r="L8" s="9">
        <v>10</v>
      </c>
      <c r="M8" s="11">
        <v>11</v>
      </c>
      <c r="N8" s="9">
        <v>12</v>
      </c>
      <c r="O8" s="9">
        <v>13</v>
      </c>
      <c r="P8" s="9">
        <v>14</v>
      </c>
      <c r="Q8" s="12">
        <v>15</v>
      </c>
    </row>
    <row r="9" spans="1:18" ht="15.75" x14ac:dyDescent="0.25">
      <c r="A9" s="13"/>
      <c r="B9" s="63" t="s">
        <v>18</v>
      </c>
      <c r="C9" s="64"/>
      <c r="D9" s="6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ht="15.75" x14ac:dyDescent="0.25">
      <c r="A10" s="13">
        <v>14</v>
      </c>
      <c r="B10" s="66" t="s">
        <v>19</v>
      </c>
      <c r="C10" s="67"/>
      <c r="D10" s="68"/>
      <c r="E10" s="14">
        <v>10</v>
      </c>
      <c r="F10" s="14">
        <v>7.0000000000000007E-2</v>
      </c>
      <c r="G10" s="14">
        <v>6.86</v>
      </c>
      <c r="H10" s="14">
        <v>0.09</v>
      </c>
      <c r="I10" s="14">
        <v>62</v>
      </c>
      <c r="J10" s="15">
        <v>0</v>
      </c>
      <c r="K10" s="15">
        <v>0</v>
      </c>
      <c r="L10" s="14">
        <v>7.0000000000000007E-2</v>
      </c>
      <c r="M10" s="14">
        <v>0.1</v>
      </c>
      <c r="N10" s="14">
        <v>1.58</v>
      </c>
      <c r="O10" s="14">
        <v>2.2599999999999998</v>
      </c>
      <c r="P10" s="14">
        <v>0.03</v>
      </c>
      <c r="Q10" s="14">
        <v>0.01</v>
      </c>
    </row>
    <row r="11" spans="1:18" ht="15.75" x14ac:dyDescent="0.25">
      <c r="A11" s="13">
        <v>15</v>
      </c>
      <c r="B11" s="66" t="s">
        <v>20</v>
      </c>
      <c r="C11" s="67"/>
      <c r="D11" s="68"/>
      <c r="E11" s="16">
        <v>15</v>
      </c>
      <c r="F11" s="14">
        <v>3.9</v>
      </c>
      <c r="G11" s="14">
        <v>3.98</v>
      </c>
      <c r="H11" s="15">
        <v>0</v>
      </c>
      <c r="I11" s="14">
        <v>51</v>
      </c>
      <c r="J11" s="15">
        <v>0</v>
      </c>
      <c r="K11" s="14">
        <v>0.02</v>
      </c>
      <c r="L11" s="14">
        <v>0.05</v>
      </c>
      <c r="M11" s="14">
        <v>0.02</v>
      </c>
      <c r="N11" s="14">
        <v>105</v>
      </c>
      <c r="O11" s="14">
        <v>60</v>
      </c>
      <c r="P11" s="14">
        <v>100</v>
      </c>
      <c r="Q11" s="14">
        <v>0.2</v>
      </c>
    </row>
    <row r="12" spans="1:18" ht="15.75" customHeight="1" x14ac:dyDescent="0.25">
      <c r="A12" s="17">
        <v>171</v>
      </c>
      <c r="B12" s="69" t="s">
        <v>21</v>
      </c>
      <c r="C12" s="70"/>
      <c r="D12" s="71"/>
      <c r="E12" s="18" t="s">
        <v>51</v>
      </c>
      <c r="F12" s="18">
        <v>8.1999999999999993</v>
      </c>
      <c r="G12" s="18">
        <v>4.18</v>
      </c>
      <c r="H12" s="18">
        <v>38.1</v>
      </c>
      <c r="I12" s="18">
        <v>223</v>
      </c>
      <c r="J12" s="18">
        <v>0.17</v>
      </c>
      <c r="K12" s="18">
        <v>0.52</v>
      </c>
      <c r="L12" s="18">
        <v>0.01</v>
      </c>
      <c r="M12" s="18">
        <v>1</v>
      </c>
      <c r="N12" s="18">
        <v>114.01</v>
      </c>
      <c r="O12" s="18">
        <v>200.15</v>
      </c>
      <c r="P12" s="18">
        <v>0.96</v>
      </c>
      <c r="Q12" s="18">
        <v>0.01</v>
      </c>
    </row>
    <row r="13" spans="1:18" ht="15.75" x14ac:dyDescent="0.25">
      <c r="A13" s="13">
        <v>375</v>
      </c>
      <c r="B13" s="49" t="s">
        <v>57</v>
      </c>
      <c r="C13" s="50"/>
      <c r="D13" s="51"/>
      <c r="E13" s="19" t="s">
        <v>22</v>
      </c>
      <c r="F13" s="14">
        <v>1.41</v>
      </c>
      <c r="G13" s="14">
        <v>1.43</v>
      </c>
      <c r="H13" s="14">
        <v>15</v>
      </c>
      <c r="I13" s="14">
        <v>83</v>
      </c>
      <c r="J13" s="14">
        <v>0.01</v>
      </c>
      <c r="K13" s="14">
        <v>0.26</v>
      </c>
      <c r="L13" s="14">
        <v>0.01</v>
      </c>
      <c r="M13" s="14"/>
      <c r="N13" s="14">
        <v>40.06</v>
      </c>
      <c r="O13" s="14">
        <v>20.149999999999999</v>
      </c>
      <c r="P13" s="14">
        <v>1.5</v>
      </c>
      <c r="Q13" s="14">
        <v>0.3</v>
      </c>
    </row>
    <row r="14" spans="1:18" ht="15.75" x14ac:dyDescent="0.25">
      <c r="A14" s="13"/>
      <c r="B14" s="66" t="s">
        <v>23</v>
      </c>
      <c r="C14" s="67"/>
      <c r="D14" s="68"/>
      <c r="E14" s="14">
        <v>60</v>
      </c>
      <c r="F14" s="14">
        <v>6.8</v>
      </c>
      <c r="G14" s="14">
        <v>1.28</v>
      </c>
      <c r="H14" s="14">
        <v>29.6</v>
      </c>
      <c r="I14" s="14">
        <v>158</v>
      </c>
      <c r="J14" s="14">
        <v>0.02</v>
      </c>
      <c r="K14" s="14">
        <v>0.4</v>
      </c>
      <c r="L14" s="14">
        <v>0.02</v>
      </c>
      <c r="M14" s="14">
        <v>0.48</v>
      </c>
      <c r="N14" s="14">
        <v>34.4</v>
      </c>
      <c r="O14" s="14">
        <v>71.2</v>
      </c>
      <c r="P14" s="14">
        <v>20</v>
      </c>
      <c r="Q14" s="14">
        <v>1.6</v>
      </c>
    </row>
    <row r="15" spans="1:18" ht="15.75" x14ac:dyDescent="0.25">
      <c r="A15" s="13"/>
      <c r="B15" s="66" t="s">
        <v>24</v>
      </c>
      <c r="C15" s="67"/>
      <c r="D15" s="68"/>
      <c r="E15" s="16">
        <v>50</v>
      </c>
      <c r="F15" s="14">
        <v>2.13</v>
      </c>
      <c r="G15" s="14">
        <v>0.56000000000000005</v>
      </c>
      <c r="H15" s="14">
        <v>13.11</v>
      </c>
      <c r="I15" s="14">
        <v>66</v>
      </c>
      <c r="J15" s="14">
        <v>0.03</v>
      </c>
      <c r="K15" s="14">
        <v>0.06</v>
      </c>
      <c r="L15" s="14">
        <v>0</v>
      </c>
      <c r="M15" s="14">
        <v>0.66</v>
      </c>
      <c r="N15" s="14">
        <v>10.6</v>
      </c>
      <c r="O15" s="14">
        <v>47.4</v>
      </c>
      <c r="P15" s="14">
        <v>14.1</v>
      </c>
      <c r="Q15" s="14">
        <v>1.17</v>
      </c>
    </row>
    <row r="16" spans="1:18" ht="15.75" x14ac:dyDescent="0.25">
      <c r="A16" s="13"/>
      <c r="B16" s="72" t="s">
        <v>25</v>
      </c>
      <c r="C16" s="73"/>
      <c r="D16" s="74"/>
      <c r="E16" s="20">
        <v>617</v>
      </c>
      <c r="F16" s="21">
        <f t="shared" ref="F16:Q16" si="0">SUM(F10:F15)</f>
        <v>22.509999999999998</v>
      </c>
      <c r="G16" s="21">
        <f t="shared" si="0"/>
        <v>18.29</v>
      </c>
      <c r="H16" s="21">
        <f t="shared" si="0"/>
        <v>95.9</v>
      </c>
      <c r="I16" s="21">
        <f t="shared" si="0"/>
        <v>643</v>
      </c>
      <c r="J16" s="21">
        <f t="shared" si="0"/>
        <v>0.23</v>
      </c>
      <c r="K16" s="21">
        <f t="shared" si="0"/>
        <v>1.2600000000000002</v>
      </c>
      <c r="L16" s="21">
        <f t="shared" si="0"/>
        <v>0.16</v>
      </c>
      <c r="M16" s="21">
        <f t="shared" si="0"/>
        <v>2.2600000000000002</v>
      </c>
      <c r="N16" s="21">
        <f t="shared" si="0"/>
        <v>305.64999999999998</v>
      </c>
      <c r="O16" s="21">
        <f t="shared" si="0"/>
        <v>401.15999999999997</v>
      </c>
      <c r="P16" s="21">
        <f t="shared" si="0"/>
        <v>136.59</v>
      </c>
      <c r="Q16" s="21">
        <f t="shared" si="0"/>
        <v>3.29</v>
      </c>
    </row>
    <row r="17" spans="1:17" ht="15.75" x14ac:dyDescent="0.25">
      <c r="A17" s="13"/>
      <c r="B17" s="63" t="s">
        <v>26</v>
      </c>
      <c r="C17" s="64"/>
      <c r="D17" s="65"/>
      <c r="E17" s="14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15.75" customHeight="1" x14ac:dyDescent="0.25">
      <c r="A18" s="17">
        <v>224</v>
      </c>
      <c r="B18" s="69" t="s">
        <v>27</v>
      </c>
      <c r="C18" s="70"/>
      <c r="D18" s="71"/>
      <c r="E18" s="23" t="s">
        <v>52</v>
      </c>
      <c r="F18" s="18">
        <v>6.52</v>
      </c>
      <c r="G18" s="18">
        <v>6.24</v>
      </c>
      <c r="H18" s="18">
        <v>19.93</v>
      </c>
      <c r="I18" s="18">
        <v>162</v>
      </c>
      <c r="J18" s="18">
        <v>0.02</v>
      </c>
      <c r="K18" s="18">
        <v>0.37</v>
      </c>
      <c r="L18" s="18">
        <v>0.02</v>
      </c>
      <c r="M18" s="18">
        <v>1.7</v>
      </c>
      <c r="N18" s="18">
        <v>111.43</v>
      </c>
      <c r="O18" s="18">
        <v>109.48</v>
      </c>
      <c r="P18" s="18">
        <v>16.21</v>
      </c>
      <c r="Q18" s="18">
        <v>0.24</v>
      </c>
    </row>
    <row r="19" spans="1:17" ht="15.75" x14ac:dyDescent="0.25">
      <c r="A19" s="13">
        <v>379</v>
      </c>
      <c r="B19" s="66" t="s">
        <v>28</v>
      </c>
      <c r="C19" s="67"/>
      <c r="D19" s="68"/>
      <c r="E19" s="14">
        <v>200</v>
      </c>
      <c r="F19" s="14">
        <v>6.58</v>
      </c>
      <c r="G19" s="14">
        <v>7.04</v>
      </c>
      <c r="H19" s="14">
        <v>98.25</v>
      </c>
      <c r="I19" s="14">
        <v>430</v>
      </c>
      <c r="J19" s="14">
        <v>0.5</v>
      </c>
      <c r="K19" s="14">
        <v>0.6</v>
      </c>
      <c r="L19" s="14">
        <v>0.06</v>
      </c>
      <c r="M19" s="14">
        <v>0.6</v>
      </c>
      <c r="N19" s="14">
        <v>200.76</v>
      </c>
      <c r="O19" s="14">
        <v>130.65</v>
      </c>
      <c r="P19" s="14">
        <v>20.45</v>
      </c>
      <c r="Q19" s="14">
        <v>0.1</v>
      </c>
    </row>
    <row r="20" spans="1:17" ht="15.75" x14ac:dyDescent="0.25">
      <c r="A20" s="13"/>
      <c r="B20" s="72" t="s">
        <v>53</v>
      </c>
      <c r="C20" s="73"/>
      <c r="D20" s="74"/>
      <c r="E20" s="24">
        <v>450</v>
      </c>
      <c r="F20" s="21">
        <f t="shared" ref="F20:Q20" si="1">SUM(F18:F19)</f>
        <v>13.1</v>
      </c>
      <c r="G20" s="21">
        <f t="shared" si="1"/>
        <v>13.280000000000001</v>
      </c>
      <c r="H20" s="21">
        <f t="shared" si="1"/>
        <v>118.18</v>
      </c>
      <c r="I20" s="21">
        <f t="shared" si="1"/>
        <v>592</v>
      </c>
      <c r="J20" s="21">
        <f t="shared" si="1"/>
        <v>0.52</v>
      </c>
      <c r="K20" s="21">
        <f t="shared" si="1"/>
        <v>0.97</v>
      </c>
      <c r="L20" s="21">
        <f t="shared" si="1"/>
        <v>0.08</v>
      </c>
      <c r="M20" s="21">
        <f t="shared" si="1"/>
        <v>2.2999999999999998</v>
      </c>
      <c r="N20" s="21">
        <f t="shared" si="1"/>
        <v>312.19</v>
      </c>
      <c r="O20" s="21">
        <f t="shared" si="1"/>
        <v>240.13</v>
      </c>
      <c r="P20" s="21">
        <f t="shared" si="1"/>
        <v>36.659999999999997</v>
      </c>
      <c r="Q20" s="21">
        <f t="shared" si="1"/>
        <v>0.33999999999999997</v>
      </c>
    </row>
    <row r="21" spans="1:17" ht="15.75" x14ac:dyDescent="0.25">
      <c r="A21" s="25"/>
      <c r="B21" s="63" t="s">
        <v>29</v>
      </c>
      <c r="C21" s="64"/>
      <c r="D21" s="65"/>
      <c r="E21" s="26"/>
      <c r="F21" s="27"/>
      <c r="G21" s="28"/>
      <c r="H21" s="26"/>
      <c r="I21" s="27"/>
      <c r="J21" s="26"/>
      <c r="K21" s="27"/>
      <c r="L21" s="26"/>
      <c r="M21" s="27"/>
      <c r="N21" s="26"/>
      <c r="O21" s="27"/>
      <c r="P21" s="26"/>
      <c r="Q21" s="26"/>
    </row>
    <row r="22" spans="1:17" ht="15.75" customHeight="1" x14ac:dyDescent="0.25">
      <c r="A22" s="13">
        <v>96</v>
      </c>
      <c r="B22" s="81" t="s">
        <v>30</v>
      </c>
      <c r="C22" s="82"/>
      <c r="D22" s="83"/>
      <c r="E22" s="14">
        <v>300</v>
      </c>
      <c r="F22" s="14">
        <v>2.15</v>
      </c>
      <c r="G22" s="14">
        <v>4.74</v>
      </c>
      <c r="H22" s="14">
        <v>15.45</v>
      </c>
      <c r="I22" s="14">
        <v>113</v>
      </c>
      <c r="J22" s="14">
        <v>0.06</v>
      </c>
      <c r="K22" s="14">
        <v>2</v>
      </c>
      <c r="L22" s="14">
        <v>0.03</v>
      </c>
      <c r="M22" s="15">
        <v>0</v>
      </c>
      <c r="N22" s="14">
        <v>15.66</v>
      </c>
      <c r="O22" s="14">
        <v>59.34</v>
      </c>
      <c r="P22" s="14">
        <v>2.4</v>
      </c>
      <c r="Q22" s="14">
        <v>0.01</v>
      </c>
    </row>
    <row r="23" spans="1:17" ht="15.75" customHeight="1" x14ac:dyDescent="0.25">
      <c r="A23" s="29">
        <v>284</v>
      </c>
      <c r="B23" s="84" t="s">
        <v>31</v>
      </c>
      <c r="C23" s="85"/>
      <c r="D23" s="86"/>
      <c r="E23" s="30" t="s">
        <v>54</v>
      </c>
      <c r="F23" s="31">
        <v>9.32</v>
      </c>
      <c r="G23" s="31">
        <v>12.23</v>
      </c>
      <c r="H23" s="31">
        <v>18.010000000000002</v>
      </c>
      <c r="I23" s="31">
        <v>219</v>
      </c>
      <c r="J23" s="31">
        <v>0.12</v>
      </c>
      <c r="K23" s="31">
        <v>9.64</v>
      </c>
      <c r="L23" s="31">
        <v>0.01</v>
      </c>
      <c r="M23" s="31">
        <v>1.82</v>
      </c>
      <c r="N23" s="31">
        <v>16.46</v>
      </c>
      <c r="O23" s="31">
        <v>129.4</v>
      </c>
      <c r="P23" s="31">
        <v>31.98</v>
      </c>
      <c r="Q23" s="31">
        <v>1.91</v>
      </c>
    </row>
    <row r="24" spans="1:17" ht="15.75" x14ac:dyDescent="0.25">
      <c r="A24" s="13">
        <v>349</v>
      </c>
      <c r="B24" s="66" t="s">
        <v>32</v>
      </c>
      <c r="C24" s="67"/>
      <c r="D24" s="68"/>
      <c r="E24" s="14">
        <v>200</v>
      </c>
      <c r="F24" s="14">
        <v>0.08</v>
      </c>
      <c r="G24" s="15">
        <v>0</v>
      </c>
      <c r="H24" s="14">
        <v>21.82</v>
      </c>
      <c r="I24" s="14">
        <v>120</v>
      </c>
      <c r="J24" s="14">
        <v>0.01</v>
      </c>
      <c r="K24" s="14">
        <v>0.5</v>
      </c>
      <c r="L24" s="14">
        <v>0.02</v>
      </c>
      <c r="M24" s="14">
        <v>0.4</v>
      </c>
      <c r="N24" s="14">
        <v>500.02</v>
      </c>
      <c r="O24" s="14">
        <v>20.61</v>
      </c>
      <c r="P24" s="14">
        <v>30.02</v>
      </c>
      <c r="Q24" s="14">
        <v>10.86</v>
      </c>
    </row>
    <row r="25" spans="1:17" ht="15.75" x14ac:dyDescent="0.25">
      <c r="A25" s="13"/>
      <c r="B25" s="66" t="s">
        <v>24</v>
      </c>
      <c r="C25" s="67"/>
      <c r="D25" s="68"/>
      <c r="E25" s="14">
        <v>50</v>
      </c>
      <c r="F25" s="14">
        <v>5.13</v>
      </c>
      <c r="G25" s="14">
        <v>0.93</v>
      </c>
      <c r="H25" s="14">
        <v>24.93</v>
      </c>
      <c r="I25" s="14">
        <v>128</v>
      </c>
      <c r="J25" s="14">
        <v>0.02</v>
      </c>
      <c r="K25" s="14">
        <v>0.5</v>
      </c>
      <c r="L25" s="14">
        <v>0.02</v>
      </c>
      <c r="M25" s="14">
        <v>0.7</v>
      </c>
      <c r="N25" s="14">
        <v>22</v>
      </c>
      <c r="O25" s="14">
        <v>29.33</v>
      </c>
      <c r="P25" s="14">
        <v>7</v>
      </c>
      <c r="Q25" s="14">
        <v>0.02</v>
      </c>
    </row>
    <row r="26" spans="1:17" ht="15.75" x14ac:dyDescent="0.25">
      <c r="A26" s="13"/>
      <c r="B26" s="66" t="s">
        <v>23</v>
      </c>
      <c r="C26" s="67"/>
      <c r="D26" s="68"/>
      <c r="E26" s="14">
        <v>80</v>
      </c>
      <c r="F26" s="14">
        <v>3.4</v>
      </c>
      <c r="G26" s="14">
        <v>0.64</v>
      </c>
      <c r="H26" s="14">
        <v>14.8</v>
      </c>
      <c r="I26" s="14">
        <v>79</v>
      </c>
      <c r="J26" s="14">
        <v>0.11</v>
      </c>
      <c r="K26" s="15">
        <v>0</v>
      </c>
      <c r="L26" s="14">
        <v>0.01</v>
      </c>
      <c r="M26" s="14">
        <v>0.67</v>
      </c>
      <c r="N26" s="14">
        <v>17.2</v>
      </c>
      <c r="O26" s="14">
        <v>105.6</v>
      </c>
      <c r="P26" s="14">
        <v>10</v>
      </c>
      <c r="Q26" s="14">
        <v>1.6</v>
      </c>
    </row>
    <row r="27" spans="1:17" ht="15.75" x14ac:dyDescent="0.25">
      <c r="A27" s="13"/>
      <c r="B27" s="72" t="s">
        <v>33</v>
      </c>
      <c r="C27" s="73"/>
      <c r="D27" s="74"/>
      <c r="E27" s="21">
        <v>1130</v>
      </c>
      <c r="F27" s="21">
        <f>SUM(F22:F26)</f>
        <v>20.079999999999998</v>
      </c>
      <c r="G27" s="21">
        <f>SUM(G22:G26)</f>
        <v>18.54</v>
      </c>
      <c r="H27" s="21">
        <f>SUM(H22:H26)</f>
        <v>95.01</v>
      </c>
      <c r="I27" s="21">
        <f>SUM(I22:I26)</f>
        <v>659</v>
      </c>
      <c r="J27" s="21">
        <f>SUM(J22:J26)</f>
        <v>0.32</v>
      </c>
      <c r="K27" s="21">
        <f>SUM(K22:K26)</f>
        <v>12.64</v>
      </c>
      <c r="L27" s="21">
        <f>SUM(L22:L26)</f>
        <v>0.09</v>
      </c>
      <c r="M27" s="21">
        <f>SUM(M22:M26)</f>
        <v>3.59</v>
      </c>
      <c r="N27" s="21">
        <f>SUM(N22:N26)</f>
        <v>571.34</v>
      </c>
      <c r="O27" s="21">
        <f>SUM(O22:O26)</f>
        <v>344.28</v>
      </c>
      <c r="P27" s="21">
        <f>SUM(P22:P26)</f>
        <v>81.400000000000006</v>
      </c>
      <c r="Q27" s="21">
        <f>SUM(Q22:Q26)</f>
        <v>14.399999999999999</v>
      </c>
    </row>
    <row r="28" spans="1:17" ht="15.75" x14ac:dyDescent="0.25">
      <c r="A28" s="25"/>
      <c r="B28" s="78" t="s">
        <v>34</v>
      </c>
      <c r="C28" s="79"/>
      <c r="D28" s="80"/>
      <c r="E28" s="26"/>
      <c r="F28" s="27"/>
      <c r="G28" s="26"/>
      <c r="H28" s="26"/>
      <c r="I28" s="32"/>
      <c r="J28" s="27"/>
      <c r="K28" s="26"/>
      <c r="L28" s="27"/>
      <c r="M28" s="26"/>
      <c r="N28" s="27"/>
      <c r="O28" s="33"/>
      <c r="P28" s="27"/>
      <c r="Q28" s="26"/>
    </row>
    <row r="29" spans="1:17" ht="15.75" x14ac:dyDescent="0.25">
      <c r="A29" s="13">
        <v>338</v>
      </c>
      <c r="B29" s="66" t="s">
        <v>58</v>
      </c>
      <c r="C29" s="67"/>
      <c r="D29" s="68"/>
      <c r="E29" s="14" t="s">
        <v>35</v>
      </c>
      <c r="F29" s="14">
        <v>0.4</v>
      </c>
      <c r="G29" s="15">
        <v>0</v>
      </c>
      <c r="H29" s="14">
        <v>19.600000000000001</v>
      </c>
      <c r="I29" s="14">
        <v>88</v>
      </c>
      <c r="J29" s="14">
        <v>0.06</v>
      </c>
      <c r="K29" s="14">
        <v>20</v>
      </c>
      <c r="L29" s="14">
        <v>0.03</v>
      </c>
      <c r="M29" s="14">
        <v>0.8</v>
      </c>
      <c r="N29" s="14">
        <v>28</v>
      </c>
      <c r="O29" s="14">
        <v>17</v>
      </c>
      <c r="P29" s="14">
        <v>15</v>
      </c>
      <c r="Q29" s="14">
        <v>2.4</v>
      </c>
    </row>
    <row r="30" spans="1:17" ht="15.75" x14ac:dyDescent="0.25">
      <c r="A30" s="34"/>
      <c r="B30" s="72" t="s">
        <v>36</v>
      </c>
      <c r="C30" s="73"/>
      <c r="D30" s="74"/>
      <c r="E30" s="35">
        <v>200</v>
      </c>
      <c r="F30" s="21">
        <v>0.4</v>
      </c>
      <c r="G30" s="22">
        <v>0</v>
      </c>
      <c r="H30" s="35">
        <f t="shared" ref="H30:Q30" si="2">H29</f>
        <v>19.600000000000001</v>
      </c>
      <c r="I30" s="36">
        <f t="shared" si="2"/>
        <v>88</v>
      </c>
      <c r="J30" s="35">
        <f t="shared" si="2"/>
        <v>0.06</v>
      </c>
      <c r="K30" s="35">
        <f t="shared" si="2"/>
        <v>20</v>
      </c>
      <c r="L30" s="35">
        <f t="shared" si="2"/>
        <v>0.03</v>
      </c>
      <c r="M30" s="35">
        <f t="shared" si="2"/>
        <v>0.8</v>
      </c>
      <c r="N30" s="35">
        <f t="shared" si="2"/>
        <v>28</v>
      </c>
      <c r="O30" s="35">
        <f t="shared" si="2"/>
        <v>17</v>
      </c>
      <c r="P30" s="35">
        <f t="shared" si="2"/>
        <v>15</v>
      </c>
      <c r="Q30" s="35">
        <f t="shared" si="2"/>
        <v>2.4</v>
      </c>
    </row>
    <row r="31" spans="1:17" ht="15.75" x14ac:dyDescent="0.25">
      <c r="A31" s="37"/>
      <c r="B31" s="63" t="s">
        <v>37</v>
      </c>
      <c r="C31" s="64"/>
      <c r="D31" s="65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20"/>
    </row>
    <row r="32" spans="1:17" ht="15.75" x14ac:dyDescent="0.25">
      <c r="A32" s="13">
        <v>14</v>
      </c>
      <c r="B32" s="66" t="s">
        <v>55</v>
      </c>
      <c r="C32" s="67"/>
      <c r="D32" s="68"/>
      <c r="E32" s="14">
        <v>10</v>
      </c>
      <c r="F32" s="14">
        <v>7.0000000000000007E-2</v>
      </c>
      <c r="G32" s="14">
        <v>6.86</v>
      </c>
      <c r="H32" s="14">
        <v>0.09</v>
      </c>
      <c r="I32" s="14">
        <v>62</v>
      </c>
      <c r="J32" s="15">
        <v>0</v>
      </c>
      <c r="K32" s="15">
        <v>0</v>
      </c>
      <c r="L32" s="14">
        <v>7.0000000000000007E-2</v>
      </c>
      <c r="M32" s="14">
        <v>0.1</v>
      </c>
      <c r="N32" s="14">
        <v>1.58</v>
      </c>
      <c r="O32" s="14">
        <v>2.2599999999999998</v>
      </c>
      <c r="P32" s="14">
        <v>0.03</v>
      </c>
      <c r="Q32" s="14">
        <v>0.01</v>
      </c>
    </row>
    <row r="33" spans="1:17" ht="15.75" x14ac:dyDescent="0.25">
      <c r="A33" s="13">
        <v>131</v>
      </c>
      <c r="B33" s="66" t="s">
        <v>38</v>
      </c>
      <c r="C33" s="67"/>
      <c r="D33" s="68"/>
      <c r="E33" s="19">
        <v>80</v>
      </c>
      <c r="F33" s="14">
        <v>0.62</v>
      </c>
      <c r="G33" s="14">
        <v>0.4</v>
      </c>
      <c r="H33" s="14">
        <v>1.3</v>
      </c>
      <c r="I33" s="14">
        <v>8</v>
      </c>
      <c r="J33" s="14">
        <v>0.02</v>
      </c>
      <c r="K33" s="14">
        <v>2</v>
      </c>
      <c r="L33" s="14">
        <v>0.3</v>
      </c>
      <c r="M33" s="14">
        <v>0.38</v>
      </c>
      <c r="N33" s="14">
        <v>4</v>
      </c>
      <c r="O33" s="15">
        <v>62</v>
      </c>
      <c r="P33" s="15">
        <v>17</v>
      </c>
      <c r="Q33" s="15">
        <v>0.7</v>
      </c>
    </row>
    <row r="34" spans="1:17" ht="15.75" x14ac:dyDescent="0.25">
      <c r="A34" s="13">
        <v>285</v>
      </c>
      <c r="B34" s="66" t="s">
        <v>39</v>
      </c>
      <c r="C34" s="67"/>
      <c r="D34" s="68"/>
      <c r="E34" s="16" t="s">
        <v>54</v>
      </c>
      <c r="F34" s="14">
        <v>20.36</v>
      </c>
      <c r="G34" s="14">
        <v>13.29</v>
      </c>
      <c r="H34" s="14">
        <v>75.78</v>
      </c>
      <c r="I34" s="14">
        <v>504</v>
      </c>
      <c r="J34" s="14">
        <v>0.16</v>
      </c>
      <c r="K34" s="14">
        <v>0.42</v>
      </c>
      <c r="L34" s="14">
        <v>0.01</v>
      </c>
      <c r="M34" s="14">
        <v>1.2</v>
      </c>
      <c r="N34" s="14">
        <v>29.22</v>
      </c>
      <c r="O34" s="14">
        <v>179.05</v>
      </c>
      <c r="P34" s="14">
        <v>27.06</v>
      </c>
      <c r="Q34" s="14">
        <v>2.91</v>
      </c>
    </row>
    <row r="35" spans="1:17" ht="15.75" x14ac:dyDescent="0.25">
      <c r="A35" s="13">
        <v>389</v>
      </c>
      <c r="B35" s="66" t="s">
        <v>40</v>
      </c>
      <c r="C35" s="67"/>
      <c r="D35" s="68"/>
      <c r="E35" s="14" t="s">
        <v>41</v>
      </c>
      <c r="F35" s="14">
        <v>0.75</v>
      </c>
      <c r="G35" s="14">
        <v>0.8</v>
      </c>
      <c r="H35" s="14">
        <v>20.57</v>
      </c>
      <c r="I35" s="14">
        <v>85</v>
      </c>
      <c r="J35" s="14">
        <v>0.01</v>
      </c>
      <c r="K35" s="14">
        <v>1.01</v>
      </c>
      <c r="L35" s="14">
        <v>0.01</v>
      </c>
      <c r="M35" s="14">
        <v>0.1</v>
      </c>
      <c r="N35" s="14">
        <v>11.12</v>
      </c>
      <c r="O35" s="14">
        <v>15.14</v>
      </c>
      <c r="P35" s="14">
        <v>1.44</v>
      </c>
      <c r="Q35" s="14">
        <v>0.2</v>
      </c>
    </row>
    <row r="36" spans="1:17" ht="15.75" x14ac:dyDescent="0.25">
      <c r="A36" s="13"/>
      <c r="B36" s="66" t="s">
        <v>23</v>
      </c>
      <c r="C36" s="67"/>
      <c r="D36" s="68"/>
      <c r="E36" s="14">
        <v>60</v>
      </c>
      <c r="F36" s="14">
        <v>6.8</v>
      </c>
      <c r="G36" s="14">
        <v>1.28</v>
      </c>
      <c r="H36" s="14">
        <v>29.6</v>
      </c>
      <c r="I36" s="14">
        <v>158</v>
      </c>
      <c r="J36" s="14">
        <v>0.02</v>
      </c>
      <c r="K36" s="14">
        <v>0.4</v>
      </c>
      <c r="L36" s="14">
        <v>0.02</v>
      </c>
      <c r="M36" s="14">
        <v>0.48</v>
      </c>
      <c r="N36" s="14">
        <v>34.4</v>
      </c>
      <c r="O36" s="14">
        <v>71.2</v>
      </c>
      <c r="P36" s="14">
        <v>20</v>
      </c>
      <c r="Q36" s="15">
        <v>16</v>
      </c>
    </row>
    <row r="37" spans="1:17" ht="15.75" x14ac:dyDescent="0.25">
      <c r="A37" s="13"/>
      <c r="B37" s="66" t="s">
        <v>24</v>
      </c>
      <c r="C37" s="67"/>
      <c r="D37" s="68"/>
      <c r="E37" s="14">
        <v>20</v>
      </c>
      <c r="F37" s="14">
        <v>3.08</v>
      </c>
      <c r="G37" s="14">
        <v>0.56000000000000005</v>
      </c>
      <c r="H37" s="14">
        <v>14.96</v>
      </c>
      <c r="I37" s="14">
        <v>77</v>
      </c>
      <c r="J37" s="14">
        <v>0.02</v>
      </c>
      <c r="K37" s="14">
        <v>0.2</v>
      </c>
      <c r="L37" s="14">
        <v>0.01</v>
      </c>
      <c r="M37" s="14">
        <v>0.42</v>
      </c>
      <c r="N37" s="14">
        <v>13.2</v>
      </c>
      <c r="O37" s="14">
        <v>27.6</v>
      </c>
      <c r="P37" s="14">
        <v>4</v>
      </c>
      <c r="Q37" s="14">
        <v>0.02</v>
      </c>
    </row>
    <row r="38" spans="1:17" ht="15.75" x14ac:dyDescent="0.25">
      <c r="A38" s="40"/>
      <c r="B38" s="72" t="s">
        <v>42</v>
      </c>
      <c r="C38" s="73"/>
      <c r="D38" s="74"/>
      <c r="E38" s="21">
        <v>790</v>
      </c>
      <c r="F38" s="20">
        <f>F32+F33+F34+F35+F36+F37</f>
        <v>31.68</v>
      </c>
      <c r="G38" s="21">
        <f>G32+G33+G34+G35+G36+G37</f>
        <v>23.19</v>
      </c>
      <c r="H38" s="20">
        <f>H32+H33+H34+H35+H36+H37</f>
        <v>142.30000000000001</v>
      </c>
      <c r="I38" s="41">
        <f>I32+I33+I34+I35+I36+I37</f>
        <v>894</v>
      </c>
      <c r="J38" s="21">
        <f>J33+J34+J35+J36+J37</f>
        <v>0.22999999999999998</v>
      </c>
      <c r="K38" s="20">
        <f>K33+K34+K35+K36+K37</f>
        <v>4.0299999999999994</v>
      </c>
      <c r="L38" s="20">
        <f>L32+L33+L34+L35+L36+L37</f>
        <v>0.42000000000000004</v>
      </c>
      <c r="M38" s="20">
        <f>M32+M33+M34+M35+M36+M37</f>
        <v>2.6799999999999997</v>
      </c>
      <c r="N38" s="20">
        <f>N32+N33+N34+N35+N36+N37</f>
        <v>93.52</v>
      </c>
      <c r="O38" s="20">
        <f>O32+O33+O34+O35+O36+O37</f>
        <v>357.25</v>
      </c>
      <c r="P38" s="20">
        <f>P32+P33+P34+P35+P36+P37</f>
        <v>69.53</v>
      </c>
      <c r="Q38" s="20">
        <f>Q32+Q33+Q34+Q35</f>
        <v>3.8200000000000003</v>
      </c>
    </row>
    <row r="39" spans="1:17" ht="15.75" x14ac:dyDescent="0.25">
      <c r="A39" s="13"/>
      <c r="B39" s="63" t="s">
        <v>43</v>
      </c>
      <c r="C39" s="64"/>
      <c r="D39" s="6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15.75" x14ac:dyDescent="0.25">
      <c r="A40" s="13">
        <v>386</v>
      </c>
      <c r="B40" s="66" t="s">
        <v>44</v>
      </c>
      <c r="C40" s="67"/>
      <c r="D40" s="68"/>
      <c r="E40" s="26" t="s">
        <v>45</v>
      </c>
      <c r="F40" s="14">
        <v>2.8</v>
      </c>
      <c r="G40" s="14">
        <v>2.5</v>
      </c>
      <c r="H40" s="14">
        <v>3.6</v>
      </c>
      <c r="I40" s="42">
        <v>50</v>
      </c>
      <c r="J40" s="14">
        <v>0.3</v>
      </c>
      <c r="K40" s="14">
        <v>0.01</v>
      </c>
      <c r="L40" s="14">
        <v>0.02</v>
      </c>
      <c r="M40" s="14">
        <v>0.3</v>
      </c>
      <c r="N40" s="14">
        <v>148</v>
      </c>
      <c r="O40" s="14">
        <v>180</v>
      </c>
      <c r="P40" s="14">
        <v>1</v>
      </c>
      <c r="Q40" s="14">
        <v>0.01</v>
      </c>
    </row>
    <row r="41" spans="1:17" ht="15.75" x14ac:dyDescent="0.25">
      <c r="A41" s="13"/>
      <c r="B41" s="72" t="s">
        <v>46</v>
      </c>
      <c r="C41" s="73"/>
      <c r="D41" s="74"/>
      <c r="E41" s="21">
        <v>200</v>
      </c>
      <c r="F41" s="21">
        <f>F40</f>
        <v>2.8</v>
      </c>
      <c r="G41" s="21">
        <f>G40</f>
        <v>2.5</v>
      </c>
      <c r="H41" s="21">
        <f>H40</f>
        <v>3.6</v>
      </c>
      <c r="I41" s="39">
        <f>I40</f>
        <v>50</v>
      </c>
      <c r="J41" s="21">
        <f t="shared" ref="J41:Q41" si="3">J40</f>
        <v>0.3</v>
      </c>
      <c r="K41" s="21">
        <f t="shared" si="3"/>
        <v>0.01</v>
      </c>
      <c r="L41" s="21">
        <f t="shared" si="3"/>
        <v>0.02</v>
      </c>
      <c r="M41" s="21">
        <f t="shared" si="3"/>
        <v>0.3</v>
      </c>
      <c r="N41" s="21">
        <f t="shared" si="3"/>
        <v>148</v>
      </c>
      <c r="O41" s="21">
        <f t="shared" si="3"/>
        <v>180</v>
      </c>
      <c r="P41" s="21">
        <f t="shared" si="3"/>
        <v>1</v>
      </c>
      <c r="Q41" s="20">
        <f t="shared" si="3"/>
        <v>0.01</v>
      </c>
    </row>
    <row r="42" spans="1:17" ht="15.75" x14ac:dyDescent="0.25">
      <c r="A42" s="13"/>
      <c r="B42" s="72" t="s">
        <v>47</v>
      </c>
      <c r="C42" s="73"/>
      <c r="D42" s="74"/>
      <c r="E42" s="20">
        <f>E16+E20+E27+E30+E38+E41</f>
        <v>3387</v>
      </c>
      <c r="F42" s="21">
        <f>F41+F38+F30+F27+F20+F16</f>
        <v>90.57</v>
      </c>
      <c r="G42" s="21">
        <f>G41+G38+G30+G27+G20+G16</f>
        <v>75.800000000000011</v>
      </c>
      <c r="H42" s="21">
        <f>H41+H38+H30+H27+H20+H16</f>
        <v>474.59000000000003</v>
      </c>
      <c r="I42" s="39">
        <f>I41+I38+I30+I27+I20+I16</f>
        <v>2926</v>
      </c>
      <c r="J42" s="21">
        <f>J41+J38+J30+J27+J20+J16</f>
        <v>1.6600000000000001</v>
      </c>
      <c r="K42" s="21">
        <f>K41+K38+K30+K27+K20+K16</f>
        <v>38.909999999999997</v>
      </c>
      <c r="L42" s="21">
        <f>L41+L38+L30+L27+L20+L16</f>
        <v>0.8</v>
      </c>
      <c r="M42" s="21">
        <f>M41+M38+M30+M27+M20+M16</f>
        <v>11.929999999999998</v>
      </c>
      <c r="N42" s="21">
        <f>N41+N38+N30+N27+N20+N16</f>
        <v>1458.6999999999998</v>
      </c>
      <c r="O42" s="21">
        <f>O41+O38+O30+O27+O20+O16</f>
        <v>1539.8199999999997</v>
      </c>
      <c r="P42" s="21">
        <f>P41+P38+P30+P27+P20+P16</f>
        <v>340.18</v>
      </c>
      <c r="Q42" s="20">
        <f>Q41+Q38+Q30+Q27+Q20+Q16</f>
        <v>24.259999999999998</v>
      </c>
    </row>
    <row r="43" spans="1:17" ht="15.75" x14ac:dyDescent="0.25">
      <c r="A43" s="43"/>
      <c r="B43" s="4"/>
      <c r="C43" s="4"/>
      <c r="D43" s="4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</sheetData>
  <mergeCells count="45">
    <mergeCell ref="A1:L1"/>
    <mergeCell ref="A2:D2"/>
    <mergeCell ref="A4:R4"/>
    <mergeCell ref="B37:D37"/>
    <mergeCell ref="B38:D38"/>
    <mergeCell ref="B25:D25"/>
    <mergeCell ref="B26:D26"/>
    <mergeCell ref="B27:D27"/>
    <mergeCell ref="B28:D28"/>
    <mergeCell ref="B29:D29"/>
    <mergeCell ref="B30:D30"/>
    <mergeCell ref="B20:D20"/>
    <mergeCell ref="B21:D21"/>
    <mergeCell ref="B22:D22"/>
    <mergeCell ref="B23:D23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4:D24"/>
    <mergeCell ref="B14:D14"/>
    <mergeCell ref="B15:D15"/>
    <mergeCell ref="B16:D16"/>
    <mergeCell ref="B17:D17"/>
    <mergeCell ref="B18:D18"/>
    <mergeCell ref="B19:D19"/>
    <mergeCell ref="I6:I7"/>
    <mergeCell ref="J6:M6"/>
    <mergeCell ref="N6:Q6"/>
    <mergeCell ref="B13:D13"/>
    <mergeCell ref="A6:A7"/>
    <mergeCell ref="B6:D7"/>
    <mergeCell ref="E6:E7"/>
    <mergeCell ref="F6:H6"/>
    <mergeCell ref="B8:D8"/>
    <mergeCell ref="B9:D9"/>
    <mergeCell ref="B10:D10"/>
    <mergeCell ref="B11:D11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2025-01-12T10:35:44Z</dcterms:modified>
</cp:coreProperties>
</file>