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75ECF760-0C84-4E70-9DB3-A2983B88D0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5" i="3" l="1"/>
  <c r="P35" i="3"/>
  <c r="O35" i="3"/>
  <c r="N35" i="3"/>
  <c r="M35" i="3"/>
  <c r="L35" i="3"/>
  <c r="K35" i="3"/>
  <c r="J35" i="3"/>
  <c r="I35" i="3"/>
  <c r="H35" i="3"/>
  <c r="G35" i="3"/>
  <c r="F35" i="3"/>
  <c r="E35" i="3"/>
  <c r="Q34" i="3"/>
  <c r="P34" i="3"/>
  <c r="O34" i="3"/>
  <c r="N34" i="3"/>
  <c r="M34" i="3"/>
  <c r="L34" i="3"/>
  <c r="K34" i="3"/>
  <c r="J34" i="3"/>
  <c r="I34" i="3"/>
  <c r="H34" i="3"/>
  <c r="G34" i="3"/>
  <c r="F34" i="3"/>
  <c r="Q31" i="3"/>
  <c r="P31" i="3"/>
  <c r="O31" i="3"/>
  <c r="N31" i="3"/>
  <c r="M31" i="3"/>
  <c r="L31" i="3"/>
  <c r="K31" i="3"/>
  <c r="J31" i="3"/>
  <c r="I31" i="3"/>
  <c r="H31" i="3"/>
  <c r="G31" i="3"/>
  <c r="F31" i="3"/>
  <c r="Q24" i="3"/>
  <c r="P24" i="3"/>
  <c r="O24" i="3"/>
  <c r="N24" i="3"/>
  <c r="M24" i="3"/>
  <c r="L24" i="3"/>
  <c r="K24" i="3"/>
  <c r="J24" i="3"/>
  <c r="I24" i="3"/>
  <c r="H24" i="3"/>
  <c r="G24" i="3"/>
  <c r="F24" i="3"/>
  <c r="Q21" i="3"/>
  <c r="P21" i="3"/>
  <c r="O21" i="3"/>
  <c r="N21" i="3"/>
  <c r="M21" i="3"/>
  <c r="L21" i="3"/>
  <c r="K21" i="3"/>
  <c r="J21" i="3"/>
  <c r="I21" i="3"/>
  <c r="H21" i="3"/>
  <c r="G21" i="3"/>
  <c r="F21" i="3"/>
  <c r="Q12" i="3"/>
  <c r="P12" i="3"/>
  <c r="O12" i="3"/>
  <c r="N12" i="3"/>
  <c r="M12" i="3"/>
  <c r="L12" i="3"/>
  <c r="K12" i="3"/>
  <c r="J12" i="3"/>
  <c r="I12" i="3"/>
  <c r="H12" i="3"/>
  <c r="G12" i="3"/>
  <c r="F12" i="3"/>
</calcChain>
</file>

<file path=xl/sharedStrings.xml><?xml version="1.0" encoding="utf-8"?>
<sst xmlns="http://schemas.openxmlformats.org/spreadsheetml/2006/main" count="54" uniqueCount="51">
  <si>
    <t xml:space="preserve">                                        Категории: Школьники 7-11 лет</t>
  </si>
  <si>
    <t>№ рец.</t>
  </si>
  <si>
    <t>Прием пищи, наименование блюда</t>
  </si>
  <si>
    <t>Масса порции</t>
  </si>
  <si>
    <t>Пищевые вещества  ( г)</t>
  </si>
  <si>
    <t>Энергитическая ценность (ккал)</t>
  </si>
  <si>
    <t>Витамины(мг)</t>
  </si>
  <si>
    <t>Минеральные вещества (мг)</t>
  </si>
  <si>
    <t xml:space="preserve">      Б</t>
  </si>
  <si>
    <t xml:space="preserve">   Ж</t>
  </si>
  <si>
    <t xml:space="preserve">  У</t>
  </si>
  <si>
    <t xml:space="preserve">  В1</t>
  </si>
  <si>
    <t>С</t>
  </si>
  <si>
    <t>А</t>
  </si>
  <si>
    <t>Е</t>
  </si>
  <si>
    <t>Ca</t>
  </si>
  <si>
    <t>P</t>
  </si>
  <si>
    <t>Mg</t>
  </si>
  <si>
    <t>Fe</t>
  </si>
  <si>
    <t>Хлеб пшеничный 1 сорт</t>
  </si>
  <si>
    <t>Хлеб ржаной</t>
  </si>
  <si>
    <t>2-й  Завтрак</t>
  </si>
  <si>
    <t>Всего во 2-й завтрак</t>
  </si>
  <si>
    <t xml:space="preserve">Обед </t>
  </si>
  <si>
    <t>Полдник</t>
  </si>
  <si>
    <t>200/1шт.</t>
  </si>
  <si>
    <t>Ужин</t>
  </si>
  <si>
    <t>90/200</t>
  </si>
  <si>
    <t>Сок фруктовый (завод. упаковка)</t>
  </si>
  <si>
    <t>Ряженка 2,5% жирности</t>
  </si>
  <si>
    <t xml:space="preserve">   200/1шт</t>
  </si>
  <si>
    <t>ГКОУ "Специальная (коррекционная) общеобразовательная школа-интернат № 11"</t>
  </si>
  <si>
    <t xml:space="preserve">Утверждаю: </t>
  </si>
  <si>
    <t>Директор ________Кобец Т.А.</t>
  </si>
  <si>
    <t>Напиток лимонный</t>
  </si>
  <si>
    <t>Икра кабачковая (консервировання)</t>
  </si>
  <si>
    <t xml:space="preserve">Котлета рубленные из цыпленка-бройлера </t>
  </si>
  <si>
    <t>Пюре картофельное</t>
  </si>
  <si>
    <t>Компот из смеси сухофруктов</t>
  </si>
  <si>
    <t>Всего в обед</t>
  </si>
  <si>
    <t>Всего  в полдник</t>
  </si>
  <si>
    <t>Плов из отварной говядины</t>
  </si>
  <si>
    <t>Всего в Ужин</t>
  </si>
  <si>
    <t>2-й Ужин</t>
  </si>
  <si>
    <t xml:space="preserve">Всего в  2-й Ужин </t>
  </si>
  <si>
    <t>Всего в 1 неделю четверг</t>
  </si>
  <si>
    <t>Свекла тушенная в сметанном соусе</t>
  </si>
  <si>
    <t xml:space="preserve">Вафли </t>
  </si>
  <si>
    <t>Суп картофельный с горохом</t>
  </si>
  <si>
    <t xml:space="preserve">Яблоки свежие </t>
  </si>
  <si>
    <t>Меню на 09.01.2025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</si>
</sst>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4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2" fontId="1" fillId="3" borderId="13" xfId="0" applyNumberFormat="1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2" fontId="1" fillId="3" borderId="1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7" fillId="0" borderId="0" xfId="0" applyFont="1"/>
    <xf numFmtId="0" fontId="3" fillId="3" borderId="13" xfId="0" applyFont="1" applyFill="1" applyBorder="1" applyAlignment="1">
      <alignment horizontal="center"/>
    </xf>
    <xf numFmtId="2" fontId="3" fillId="3" borderId="13" xfId="0" applyNumberFormat="1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0" borderId="13" xfId="0" applyFont="1" applyBorder="1" applyAlignment="1">
      <alignment horizontal="center" vertical="top"/>
    </xf>
    <xf numFmtId="0" fontId="1" fillId="3" borderId="13" xfId="0" applyFont="1" applyFill="1" applyBorder="1" applyAlignment="1">
      <alignment horizontal="center" vertical="top"/>
    </xf>
    <xf numFmtId="0" fontId="2" fillId="0" borderId="0" xfId="0" applyFont="1" applyAlignment="1">
      <alignment vertical="top"/>
    </xf>
    <xf numFmtId="0" fontId="3" fillId="3" borderId="1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/>
    </xf>
    <xf numFmtId="0" fontId="1" fillId="0" borderId="13" xfId="0" applyFont="1" applyBorder="1"/>
    <xf numFmtId="0" fontId="3" fillId="3" borderId="7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3" fillId="4" borderId="5" xfId="0" applyFont="1" applyFill="1" applyBorder="1" applyAlignment="1">
      <alignment horizontal="left"/>
    </xf>
    <xf numFmtId="0" fontId="3" fillId="4" borderId="6" xfId="0" applyFont="1" applyFill="1" applyBorder="1" applyAlignment="1">
      <alignment horizontal="left"/>
    </xf>
    <xf numFmtId="0" fontId="3" fillId="4" borderId="7" xfId="0" applyFont="1" applyFill="1" applyBorder="1" applyAlignment="1">
      <alignment horizontal="left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5" fillId="2" borderId="5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left"/>
    </xf>
    <xf numFmtId="0" fontId="1" fillId="4" borderId="5" xfId="0" applyFont="1" applyFill="1" applyBorder="1" applyAlignment="1">
      <alignment horizontal="left"/>
    </xf>
    <xf numFmtId="0" fontId="1" fillId="4" borderId="6" xfId="0" applyFont="1" applyFill="1" applyBorder="1" applyAlignment="1">
      <alignment horizontal="left"/>
    </xf>
    <xf numFmtId="0" fontId="1" fillId="4" borderId="7" xfId="0" applyFont="1" applyFill="1" applyBorder="1" applyAlignment="1">
      <alignment horizontal="left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5" borderId="5" xfId="0" applyFont="1" applyFill="1" applyBorder="1" applyAlignment="1">
      <alignment horizontal="left" vertical="center"/>
    </xf>
    <xf numFmtId="0" fontId="1" fillId="5" borderId="6" xfId="0" applyFont="1" applyFill="1" applyBorder="1" applyAlignment="1">
      <alignment horizontal="left" vertical="center"/>
    </xf>
    <xf numFmtId="0" fontId="1" fillId="5" borderId="7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C2A67-EB37-4E3A-8D9E-0FA208E3F977}">
  <dimension ref="A1:R36"/>
  <sheetViews>
    <sheetView tabSelected="1" topLeftCell="A7" workbookViewId="0">
      <selection activeCell="Q36" sqref="Q36"/>
    </sheetView>
  </sheetViews>
  <sheetFormatPr defaultRowHeight="15" x14ac:dyDescent="0.25"/>
  <sheetData>
    <row r="1" spans="1:18" ht="15.75" x14ac:dyDescent="0.25">
      <c r="A1" s="64" t="s">
        <v>31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1"/>
      <c r="N1" s="1"/>
      <c r="O1" s="1"/>
      <c r="P1" s="1"/>
      <c r="Q1" s="1"/>
      <c r="R1" s="1"/>
    </row>
    <row r="2" spans="1:18" ht="15.75" x14ac:dyDescent="0.25">
      <c r="A2" s="65"/>
      <c r="B2" s="65"/>
      <c r="C2" s="65"/>
      <c r="D2" s="65"/>
      <c r="E2" s="1"/>
      <c r="F2" s="1"/>
      <c r="G2" s="1"/>
      <c r="H2" s="1"/>
      <c r="I2" s="1"/>
      <c r="J2" s="2"/>
      <c r="K2" s="2" t="s">
        <v>32</v>
      </c>
      <c r="L2" s="2"/>
      <c r="M2" s="2"/>
      <c r="N2" s="2"/>
      <c r="O2" s="2"/>
      <c r="P2" s="2"/>
      <c r="Q2" s="2"/>
      <c r="R2" s="3"/>
    </row>
    <row r="3" spans="1:18" ht="15.75" x14ac:dyDescent="0.25">
      <c r="A3" s="1" t="s">
        <v>0</v>
      </c>
      <c r="B3" s="4"/>
      <c r="C3" s="4"/>
      <c r="D3" s="4"/>
      <c r="E3" s="1"/>
      <c r="F3" s="1"/>
      <c r="G3" s="1"/>
      <c r="H3" s="1"/>
      <c r="I3" s="1"/>
      <c r="J3" s="2"/>
      <c r="K3" s="2" t="s">
        <v>33</v>
      </c>
      <c r="L3" s="2"/>
      <c r="M3" s="2"/>
      <c r="N3" s="2"/>
      <c r="O3" s="2"/>
      <c r="P3" s="2"/>
      <c r="Q3" s="2"/>
      <c r="R3" s="3"/>
    </row>
    <row r="4" spans="1:18" ht="15.75" x14ac:dyDescent="0.25">
      <c r="A4" s="66" t="s">
        <v>50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</row>
    <row r="6" spans="1:18" ht="15.75" x14ac:dyDescent="0.25">
      <c r="A6" s="34" t="s">
        <v>1</v>
      </c>
      <c r="B6" s="35" t="s">
        <v>2</v>
      </c>
      <c r="C6" s="36"/>
      <c r="D6" s="37"/>
      <c r="E6" s="41" t="s">
        <v>3</v>
      </c>
      <c r="F6" s="31" t="s">
        <v>4</v>
      </c>
      <c r="G6" s="32"/>
      <c r="H6" s="33"/>
      <c r="I6" s="41" t="s">
        <v>5</v>
      </c>
      <c r="J6" s="31" t="s">
        <v>6</v>
      </c>
      <c r="K6" s="32"/>
      <c r="L6" s="32"/>
      <c r="M6" s="33"/>
      <c r="N6" s="31" t="s">
        <v>7</v>
      </c>
      <c r="O6" s="32"/>
      <c r="P6" s="32"/>
      <c r="Q6" s="33"/>
      <c r="R6" s="3"/>
    </row>
    <row r="7" spans="1:18" ht="15.75" x14ac:dyDescent="0.25">
      <c r="A7" s="34"/>
      <c r="B7" s="38"/>
      <c r="C7" s="39"/>
      <c r="D7" s="40"/>
      <c r="E7" s="42"/>
      <c r="F7" s="25" t="s">
        <v>8</v>
      </c>
      <c r="G7" s="25" t="s">
        <v>9</v>
      </c>
      <c r="H7" s="25" t="s">
        <v>10</v>
      </c>
      <c r="I7" s="42"/>
      <c r="J7" s="21" t="s">
        <v>11</v>
      </c>
      <c r="K7" s="21" t="s">
        <v>12</v>
      </c>
      <c r="L7" s="21" t="s">
        <v>13</v>
      </c>
      <c r="M7" s="24" t="s">
        <v>14</v>
      </c>
      <c r="N7" s="26" t="s">
        <v>15</v>
      </c>
      <c r="O7" s="21" t="s">
        <v>16</v>
      </c>
      <c r="P7" s="21" t="s">
        <v>17</v>
      </c>
      <c r="Q7" s="24" t="s">
        <v>18</v>
      </c>
      <c r="R7" s="3"/>
    </row>
    <row r="8" spans="1:18" x14ac:dyDescent="0.25">
      <c r="A8" s="5">
        <v>1</v>
      </c>
      <c r="B8" s="46">
        <v>2</v>
      </c>
      <c r="C8" s="47"/>
      <c r="D8" s="48"/>
      <c r="E8" s="22">
        <v>3</v>
      </c>
      <c r="F8" s="22">
        <v>4</v>
      </c>
      <c r="G8" s="22">
        <v>5</v>
      </c>
      <c r="H8" s="22">
        <v>6</v>
      </c>
      <c r="I8" s="27">
        <v>7</v>
      </c>
      <c r="J8" s="22">
        <v>8</v>
      </c>
      <c r="K8" s="22">
        <v>9</v>
      </c>
      <c r="L8" s="22">
        <v>10</v>
      </c>
      <c r="M8" s="28">
        <v>11</v>
      </c>
      <c r="N8" s="22">
        <v>12</v>
      </c>
      <c r="O8" s="22">
        <v>13</v>
      </c>
      <c r="P8" s="22">
        <v>14</v>
      </c>
      <c r="Q8" s="29">
        <v>15</v>
      </c>
      <c r="R8" s="3"/>
    </row>
    <row r="9" spans="1:18" ht="15.75" x14ac:dyDescent="0.25">
      <c r="A9" s="6"/>
      <c r="B9" s="49" t="s">
        <v>21</v>
      </c>
      <c r="C9" s="50"/>
      <c r="D9" s="51"/>
      <c r="E9" s="7"/>
      <c r="F9" s="15"/>
      <c r="G9" s="15"/>
      <c r="H9" s="15"/>
      <c r="I9" s="15"/>
      <c r="J9" s="16"/>
      <c r="K9" s="16"/>
      <c r="L9" s="16"/>
      <c r="M9" s="16"/>
      <c r="N9" s="16"/>
      <c r="O9" s="16"/>
      <c r="P9" s="16"/>
      <c r="Q9" s="16"/>
      <c r="R9" s="3"/>
    </row>
    <row r="10" spans="1:18" ht="15.75" x14ac:dyDescent="0.25">
      <c r="A10" s="6"/>
      <c r="B10" s="55" t="s">
        <v>47</v>
      </c>
      <c r="C10" s="56"/>
      <c r="D10" s="57"/>
      <c r="E10" s="7">
        <v>25</v>
      </c>
      <c r="F10" s="7">
        <v>1.03</v>
      </c>
      <c r="G10" s="7">
        <v>8.18</v>
      </c>
      <c r="H10" s="7">
        <v>13</v>
      </c>
      <c r="I10" s="7">
        <v>130</v>
      </c>
      <c r="J10" s="8">
        <v>0.01</v>
      </c>
      <c r="K10" s="8">
        <v>0</v>
      </c>
      <c r="L10" s="8">
        <v>0.02</v>
      </c>
      <c r="M10" s="8">
        <v>0.6</v>
      </c>
      <c r="N10" s="8">
        <v>2.5</v>
      </c>
      <c r="O10" s="8">
        <v>7</v>
      </c>
      <c r="P10" s="8">
        <v>0.5</v>
      </c>
      <c r="Q10" s="8">
        <v>0.15</v>
      </c>
      <c r="R10" s="14"/>
    </row>
    <row r="11" spans="1:18" ht="15.75" x14ac:dyDescent="0.25">
      <c r="A11" s="6"/>
      <c r="B11" s="43" t="s">
        <v>34</v>
      </c>
      <c r="C11" s="44"/>
      <c r="D11" s="45"/>
      <c r="E11" s="7">
        <v>200</v>
      </c>
      <c r="F11" s="7">
        <v>6.58</v>
      </c>
      <c r="G11" s="7">
        <v>7.04</v>
      </c>
      <c r="H11" s="7">
        <v>98.25</v>
      </c>
      <c r="I11" s="7">
        <v>430</v>
      </c>
      <c r="J11" s="8">
        <v>0.5</v>
      </c>
      <c r="K11" s="8">
        <v>0.6</v>
      </c>
      <c r="L11" s="8">
        <v>0.06</v>
      </c>
      <c r="M11" s="8">
        <v>0.6</v>
      </c>
      <c r="N11" s="8">
        <v>200.76</v>
      </c>
      <c r="O11" s="8">
        <v>130.65</v>
      </c>
      <c r="P11" s="8">
        <v>20.45</v>
      </c>
      <c r="Q11" s="8">
        <v>0.1</v>
      </c>
      <c r="R11" s="3"/>
    </row>
    <row r="12" spans="1:18" ht="15.75" x14ac:dyDescent="0.25">
      <c r="A12" s="6"/>
      <c r="B12" s="52" t="s">
        <v>22</v>
      </c>
      <c r="C12" s="53"/>
      <c r="D12" s="54"/>
      <c r="E12" s="15">
        <v>225</v>
      </c>
      <c r="F12" s="15">
        <f>SUM(F10:F11)</f>
        <v>7.61</v>
      </c>
      <c r="G12" s="15">
        <f t="shared" ref="G12:Q12" si="0">SUM(G10:G11)</f>
        <v>15.219999999999999</v>
      </c>
      <c r="H12" s="15">
        <f t="shared" si="0"/>
        <v>111.25</v>
      </c>
      <c r="I12" s="15">
        <f t="shared" si="0"/>
        <v>560</v>
      </c>
      <c r="J12" s="15">
        <f t="shared" si="0"/>
        <v>0.51</v>
      </c>
      <c r="K12" s="15">
        <f t="shared" si="0"/>
        <v>0.6</v>
      </c>
      <c r="L12" s="15">
        <f t="shared" si="0"/>
        <v>0.08</v>
      </c>
      <c r="M12" s="15">
        <f t="shared" si="0"/>
        <v>1.2</v>
      </c>
      <c r="N12" s="15">
        <f t="shared" si="0"/>
        <v>203.26</v>
      </c>
      <c r="O12" s="15">
        <f t="shared" si="0"/>
        <v>137.65</v>
      </c>
      <c r="P12" s="15">
        <f t="shared" si="0"/>
        <v>20.95</v>
      </c>
      <c r="Q12" s="15">
        <f t="shared" si="0"/>
        <v>0.25</v>
      </c>
      <c r="R12" s="3"/>
    </row>
    <row r="13" spans="1:18" ht="15.75" x14ac:dyDescent="0.25">
      <c r="A13" s="6"/>
      <c r="B13" s="49" t="s">
        <v>23</v>
      </c>
      <c r="C13" s="50"/>
      <c r="D13" s="51"/>
      <c r="E13" s="7"/>
      <c r="F13" s="7"/>
      <c r="G13" s="7"/>
      <c r="H13" s="7"/>
      <c r="I13" s="7"/>
      <c r="J13" s="8"/>
      <c r="K13" s="8"/>
      <c r="L13" s="8"/>
      <c r="M13" s="8"/>
      <c r="N13" s="8"/>
      <c r="O13" s="8"/>
      <c r="P13" s="8"/>
      <c r="Q13" s="8"/>
      <c r="R13" s="3"/>
    </row>
    <row r="14" spans="1:18" ht="15.75" x14ac:dyDescent="0.25">
      <c r="A14" s="6">
        <v>73</v>
      </c>
      <c r="B14" s="43" t="s">
        <v>35</v>
      </c>
      <c r="C14" s="44"/>
      <c r="D14" s="45"/>
      <c r="E14" s="7">
        <v>60</v>
      </c>
      <c r="F14" s="8">
        <v>0.91</v>
      </c>
      <c r="G14" s="8">
        <v>3.01</v>
      </c>
      <c r="H14" s="8">
        <v>4.6900000000000004</v>
      </c>
      <c r="I14" s="7">
        <v>49</v>
      </c>
      <c r="J14" s="8">
        <v>0.03</v>
      </c>
      <c r="K14" s="8">
        <v>7.19</v>
      </c>
      <c r="L14" s="8">
        <v>0</v>
      </c>
      <c r="M14" s="8">
        <v>0.5</v>
      </c>
      <c r="N14" s="8">
        <v>17.43</v>
      </c>
      <c r="O14" s="8">
        <v>18.25</v>
      </c>
      <c r="P14" s="8">
        <v>7.9690000000000003</v>
      </c>
      <c r="Q14" s="8">
        <v>0.2</v>
      </c>
      <c r="R14" s="3"/>
    </row>
    <row r="15" spans="1:18" ht="15.75" x14ac:dyDescent="0.25">
      <c r="A15" s="6">
        <v>102</v>
      </c>
      <c r="B15" s="43" t="s">
        <v>48</v>
      </c>
      <c r="C15" s="44"/>
      <c r="D15" s="45"/>
      <c r="E15" s="7">
        <v>250</v>
      </c>
      <c r="F15" s="8">
        <v>5.21</v>
      </c>
      <c r="G15" s="8">
        <v>3.78</v>
      </c>
      <c r="H15" s="8">
        <v>17.64</v>
      </c>
      <c r="I15" s="7">
        <v>127</v>
      </c>
      <c r="J15" s="8">
        <v>0.13</v>
      </c>
      <c r="K15" s="8">
        <v>1.0900000000000001</v>
      </c>
      <c r="L15" s="8">
        <v>0.03</v>
      </c>
      <c r="M15" s="8">
        <v>1</v>
      </c>
      <c r="N15" s="8">
        <v>45.18</v>
      </c>
      <c r="O15" s="8">
        <v>121.16</v>
      </c>
      <c r="P15" s="8">
        <v>4.34</v>
      </c>
      <c r="Q15" s="8">
        <v>0.01</v>
      </c>
      <c r="R15" s="3"/>
    </row>
    <row r="16" spans="1:18" ht="15.75" x14ac:dyDescent="0.25">
      <c r="A16" s="10">
        <v>295</v>
      </c>
      <c r="B16" s="61" t="s">
        <v>36</v>
      </c>
      <c r="C16" s="62"/>
      <c r="D16" s="63"/>
      <c r="E16" s="11">
        <v>90</v>
      </c>
      <c r="F16" s="12">
        <v>5.0999999999999996</v>
      </c>
      <c r="G16" s="12">
        <v>13.2</v>
      </c>
      <c r="H16" s="12">
        <v>0.8</v>
      </c>
      <c r="I16" s="11">
        <v>142.4</v>
      </c>
      <c r="J16" s="12">
        <v>0.05</v>
      </c>
      <c r="K16" s="12">
        <v>21.5</v>
      </c>
      <c r="L16" s="12">
        <v>0.03</v>
      </c>
      <c r="M16" s="12">
        <v>1.28</v>
      </c>
      <c r="N16" s="12">
        <v>8.15</v>
      </c>
      <c r="O16" s="12">
        <v>80.150000000000006</v>
      </c>
      <c r="P16" s="12">
        <v>10.65</v>
      </c>
      <c r="Q16" s="12">
        <v>0.45</v>
      </c>
      <c r="R16" s="13"/>
    </row>
    <row r="17" spans="1:18" ht="15.75" x14ac:dyDescent="0.25">
      <c r="A17" s="6">
        <v>312</v>
      </c>
      <c r="B17" s="43" t="s">
        <v>37</v>
      </c>
      <c r="C17" s="44"/>
      <c r="D17" s="45"/>
      <c r="E17" s="7">
        <v>150</v>
      </c>
      <c r="F17" s="8">
        <v>1.97</v>
      </c>
      <c r="G17" s="8">
        <v>3.79</v>
      </c>
      <c r="H17" s="8">
        <v>15.32</v>
      </c>
      <c r="I17" s="7">
        <v>103</v>
      </c>
      <c r="J17" s="8">
        <v>0.09</v>
      </c>
      <c r="K17" s="8">
        <v>8.24</v>
      </c>
      <c r="L17" s="8">
        <v>0.01</v>
      </c>
      <c r="M17" s="8">
        <v>0.15</v>
      </c>
      <c r="N17" s="8">
        <v>9.86</v>
      </c>
      <c r="O17" s="8">
        <v>53.1</v>
      </c>
      <c r="P17" s="8">
        <v>20.63</v>
      </c>
      <c r="Q17" s="8">
        <v>0.82</v>
      </c>
      <c r="R17" s="3"/>
    </row>
    <row r="18" spans="1:18" ht="15.75" x14ac:dyDescent="0.25">
      <c r="A18" s="6">
        <v>349</v>
      </c>
      <c r="B18" s="43" t="s">
        <v>38</v>
      </c>
      <c r="C18" s="44"/>
      <c r="D18" s="45"/>
      <c r="E18" s="7">
        <v>200</v>
      </c>
      <c r="F18" s="8">
        <v>1.04</v>
      </c>
      <c r="G18" s="8">
        <v>0</v>
      </c>
      <c r="H18" s="8">
        <v>35.26</v>
      </c>
      <c r="I18" s="7">
        <v>120</v>
      </c>
      <c r="J18" s="8">
        <v>0.01</v>
      </c>
      <c r="K18" s="8">
        <v>0.5</v>
      </c>
      <c r="L18" s="8">
        <v>0.02</v>
      </c>
      <c r="M18" s="8">
        <v>0.4</v>
      </c>
      <c r="N18" s="8">
        <v>500.02</v>
      </c>
      <c r="O18" s="8">
        <v>20.61</v>
      </c>
      <c r="P18" s="8">
        <v>30.02</v>
      </c>
      <c r="Q18" s="8">
        <v>10.86</v>
      </c>
      <c r="R18" s="3"/>
    </row>
    <row r="19" spans="1:18" ht="15.75" x14ac:dyDescent="0.25">
      <c r="A19" s="30"/>
      <c r="B19" s="43" t="s">
        <v>19</v>
      </c>
      <c r="C19" s="44"/>
      <c r="D19" s="45"/>
      <c r="E19" s="7">
        <v>60</v>
      </c>
      <c r="F19" s="8">
        <v>3.4</v>
      </c>
      <c r="G19" s="8">
        <v>0.64</v>
      </c>
      <c r="H19" s="8">
        <v>14.8</v>
      </c>
      <c r="I19" s="7">
        <v>79</v>
      </c>
      <c r="J19" s="8">
        <v>0.02</v>
      </c>
      <c r="K19" s="8">
        <v>0.2</v>
      </c>
      <c r="L19" s="8">
        <v>0.01</v>
      </c>
      <c r="M19" s="8">
        <v>0.67</v>
      </c>
      <c r="N19" s="8">
        <v>17.2</v>
      </c>
      <c r="O19" s="8">
        <v>50.6</v>
      </c>
      <c r="P19" s="8">
        <v>10</v>
      </c>
      <c r="Q19" s="8">
        <v>16</v>
      </c>
      <c r="R19" s="3"/>
    </row>
    <row r="20" spans="1:18" ht="15.75" x14ac:dyDescent="0.25">
      <c r="A20" s="6"/>
      <c r="B20" s="43" t="s">
        <v>20</v>
      </c>
      <c r="C20" s="44"/>
      <c r="D20" s="45"/>
      <c r="E20" s="7">
        <v>40</v>
      </c>
      <c r="F20" s="8">
        <v>5.13</v>
      </c>
      <c r="G20" s="8">
        <v>0.93</v>
      </c>
      <c r="H20" s="8">
        <v>24.93</v>
      </c>
      <c r="I20" s="7">
        <v>128</v>
      </c>
      <c r="J20" s="8">
        <v>0.02</v>
      </c>
      <c r="K20" s="8">
        <v>0.5</v>
      </c>
      <c r="L20" s="8">
        <v>0.02</v>
      </c>
      <c r="M20" s="8">
        <v>0.7</v>
      </c>
      <c r="N20" s="8">
        <v>22</v>
      </c>
      <c r="O20" s="8">
        <v>29.33</v>
      </c>
      <c r="P20" s="8">
        <v>7</v>
      </c>
      <c r="Q20" s="8">
        <v>0.02</v>
      </c>
      <c r="R20" s="3"/>
    </row>
    <row r="21" spans="1:18" ht="15.75" x14ac:dyDescent="0.25">
      <c r="A21" s="6"/>
      <c r="B21" s="58" t="s">
        <v>39</v>
      </c>
      <c r="C21" s="59"/>
      <c r="D21" s="60"/>
      <c r="E21" s="15">
        <v>1035</v>
      </c>
      <c r="F21" s="15">
        <f>SUM(F14:F20)</f>
        <v>22.759999999999998</v>
      </c>
      <c r="G21" s="15">
        <f t="shared" ref="G21:Q21" si="1">SUM(G14:G20)</f>
        <v>25.349999999999998</v>
      </c>
      <c r="H21" s="15">
        <f t="shared" si="1"/>
        <v>113.44</v>
      </c>
      <c r="I21" s="15">
        <f t="shared" si="1"/>
        <v>748.4</v>
      </c>
      <c r="J21" s="15">
        <f t="shared" si="1"/>
        <v>0.35000000000000009</v>
      </c>
      <c r="K21" s="15">
        <f t="shared" si="1"/>
        <v>39.220000000000006</v>
      </c>
      <c r="L21" s="15">
        <f t="shared" si="1"/>
        <v>0.12</v>
      </c>
      <c r="M21" s="15">
        <f t="shared" si="1"/>
        <v>4.7</v>
      </c>
      <c r="N21" s="15">
        <f t="shared" si="1"/>
        <v>619.84</v>
      </c>
      <c r="O21" s="15">
        <f t="shared" si="1"/>
        <v>373.20000000000005</v>
      </c>
      <c r="P21" s="15">
        <f t="shared" si="1"/>
        <v>90.608999999999995</v>
      </c>
      <c r="Q21" s="15">
        <f t="shared" si="1"/>
        <v>28.36</v>
      </c>
      <c r="R21" s="3"/>
    </row>
    <row r="22" spans="1:18" ht="15.75" x14ac:dyDescent="0.25">
      <c r="A22" s="6"/>
      <c r="B22" s="76" t="s">
        <v>24</v>
      </c>
      <c r="C22" s="77"/>
      <c r="D22" s="78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3"/>
    </row>
    <row r="23" spans="1:18" ht="15.75" x14ac:dyDescent="0.25">
      <c r="A23" s="30">
        <v>338</v>
      </c>
      <c r="B23" s="23" t="s">
        <v>49</v>
      </c>
      <c r="C23" s="23"/>
      <c r="D23" s="23"/>
      <c r="E23" s="7" t="s">
        <v>25</v>
      </c>
      <c r="F23" s="7">
        <v>0.8</v>
      </c>
      <c r="G23" s="7">
        <v>0.8</v>
      </c>
      <c r="H23" s="7">
        <v>19.600000000000001</v>
      </c>
      <c r="I23" s="7">
        <v>88</v>
      </c>
      <c r="J23" s="7">
        <v>0.06</v>
      </c>
      <c r="K23" s="7">
        <v>20</v>
      </c>
      <c r="L23" s="7">
        <v>0.03</v>
      </c>
      <c r="M23" s="7">
        <v>0.8</v>
      </c>
      <c r="N23" s="7">
        <v>28</v>
      </c>
      <c r="O23" s="7">
        <v>17</v>
      </c>
      <c r="P23" s="7">
        <v>15</v>
      </c>
      <c r="Q23" s="7">
        <v>2.4</v>
      </c>
      <c r="R23" s="3"/>
    </row>
    <row r="24" spans="1:18" ht="15.75" x14ac:dyDescent="0.25">
      <c r="A24" s="6"/>
      <c r="B24" s="58" t="s">
        <v>40</v>
      </c>
      <c r="C24" s="59"/>
      <c r="D24" s="60"/>
      <c r="E24" s="15">
        <v>200</v>
      </c>
      <c r="F24" s="15">
        <f>F23</f>
        <v>0.8</v>
      </c>
      <c r="G24" s="15">
        <f>G23</f>
        <v>0.8</v>
      </c>
      <c r="H24" s="15">
        <f>H23</f>
        <v>19.600000000000001</v>
      </c>
      <c r="I24" s="15">
        <f>I23</f>
        <v>88</v>
      </c>
      <c r="J24" s="15">
        <f t="shared" ref="J24:Q24" si="2">J23</f>
        <v>0.06</v>
      </c>
      <c r="K24" s="15">
        <f t="shared" si="2"/>
        <v>20</v>
      </c>
      <c r="L24" s="15">
        <f t="shared" si="2"/>
        <v>0.03</v>
      </c>
      <c r="M24" s="15">
        <f t="shared" si="2"/>
        <v>0.8</v>
      </c>
      <c r="N24" s="15">
        <f t="shared" si="2"/>
        <v>28</v>
      </c>
      <c r="O24" s="15">
        <f t="shared" si="2"/>
        <v>17</v>
      </c>
      <c r="P24" s="15">
        <f t="shared" si="2"/>
        <v>15</v>
      </c>
      <c r="Q24" s="15">
        <f t="shared" si="2"/>
        <v>2.4</v>
      </c>
      <c r="R24" s="3"/>
    </row>
    <row r="25" spans="1:18" ht="15.75" x14ac:dyDescent="0.25">
      <c r="A25" s="6"/>
      <c r="B25" s="67" t="s">
        <v>26</v>
      </c>
      <c r="C25" s="68"/>
      <c r="D25" s="69"/>
      <c r="E25" s="7"/>
      <c r="F25" s="8"/>
      <c r="G25" s="8"/>
      <c r="H25" s="8"/>
      <c r="I25" s="7"/>
      <c r="J25" s="8"/>
      <c r="K25" s="8"/>
      <c r="L25" s="8"/>
      <c r="M25" s="8"/>
      <c r="N25" s="8"/>
      <c r="O25" s="8"/>
      <c r="P25" s="8"/>
      <c r="Q25" s="8"/>
      <c r="R25" s="3"/>
    </row>
    <row r="26" spans="1:18" ht="15.75" x14ac:dyDescent="0.25">
      <c r="A26" s="6">
        <v>74</v>
      </c>
      <c r="B26" s="43" t="s">
        <v>46</v>
      </c>
      <c r="C26" s="44"/>
      <c r="D26" s="45"/>
      <c r="E26" s="7">
        <v>60</v>
      </c>
      <c r="F26" s="8">
        <v>1</v>
      </c>
      <c r="G26" s="8">
        <v>2.93</v>
      </c>
      <c r="H26" s="8">
        <v>4.51</v>
      </c>
      <c r="I26" s="7">
        <v>48</v>
      </c>
      <c r="J26" s="8">
        <v>0.05</v>
      </c>
      <c r="K26" s="8">
        <v>5.5</v>
      </c>
      <c r="L26" s="8">
        <v>0.02</v>
      </c>
      <c r="M26" s="8">
        <v>0.48</v>
      </c>
      <c r="N26" s="8">
        <v>19.52</v>
      </c>
      <c r="O26" s="8">
        <v>23.84</v>
      </c>
      <c r="P26" s="8">
        <v>11.39</v>
      </c>
      <c r="Q26" s="8">
        <v>0.43</v>
      </c>
      <c r="R26" s="3"/>
    </row>
    <row r="27" spans="1:18" ht="15.75" x14ac:dyDescent="0.25">
      <c r="A27" s="6">
        <v>244</v>
      </c>
      <c r="B27" s="23" t="s">
        <v>41</v>
      </c>
      <c r="C27" s="23"/>
      <c r="D27" s="23"/>
      <c r="E27" s="9" t="s">
        <v>27</v>
      </c>
      <c r="F27" s="8">
        <v>12.69</v>
      </c>
      <c r="G27" s="8">
        <v>12.36</v>
      </c>
      <c r="H27" s="8">
        <v>17.649999999999999</v>
      </c>
      <c r="I27" s="7">
        <v>233</v>
      </c>
      <c r="J27" s="8">
        <v>0.04</v>
      </c>
      <c r="K27" s="8">
        <v>0.28000000000000003</v>
      </c>
      <c r="L27" s="8">
        <v>0.02</v>
      </c>
      <c r="M27" s="8">
        <v>0.69</v>
      </c>
      <c r="N27" s="8">
        <v>10.56</v>
      </c>
      <c r="O27" s="8">
        <v>140.44999999999999</v>
      </c>
      <c r="P27" s="8">
        <v>25.72</v>
      </c>
      <c r="Q27" s="8">
        <v>1.76</v>
      </c>
      <c r="R27" s="3"/>
    </row>
    <row r="28" spans="1:18" ht="15.75" x14ac:dyDescent="0.25">
      <c r="A28" s="6">
        <v>389</v>
      </c>
      <c r="B28" s="23" t="s">
        <v>28</v>
      </c>
      <c r="C28" s="23"/>
      <c r="D28" s="23"/>
      <c r="E28" s="7" t="s">
        <v>30</v>
      </c>
      <c r="F28" s="8">
        <v>0.75</v>
      </c>
      <c r="G28" s="8">
        <v>0.08</v>
      </c>
      <c r="H28" s="8">
        <v>20.57</v>
      </c>
      <c r="I28" s="7">
        <v>85</v>
      </c>
      <c r="J28" s="8">
        <v>0.01</v>
      </c>
      <c r="K28" s="8">
        <v>1.01</v>
      </c>
      <c r="L28" s="8">
        <v>0.01</v>
      </c>
      <c r="M28" s="8">
        <v>0.1</v>
      </c>
      <c r="N28" s="8">
        <v>11.12</v>
      </c>
      <c r="O28" s="8">
        <v>15.14</v>
      </c>
      <c r="P28" s="8">
        <v>1.44</v>
      </c>
      <c r="Q28" s="8">
        <v>0.2</v>
      </c>
      <c r="R28" s="3"/>
    </row>
    <row r="29" spans="1:18" ht="15.75" x14ac:dyDescent="0.25">
      <c r="A29" s="6"/>
      <c r="B29" s="23" t="s">
        <v>19</v>
      </c>
      <c r="C29" s="23"/>
      <c r="D29" s="23"/>
      <c r="E29" s="7">
        <v>40</v>
      </c>
      <c r="F29" s="8">
        <v>6.8</v>
      </c>
      <c r="G29" s="8">
        <v>1.28</v>
      </c>
      <c r="H29" s="8">
        <v>29.6</v>
      </c>
      <c r="I29" s="7">
        <v>158</v>
      </c>
      <c r="J29" s="8">
        <v>0.02</v>
      </c>
      <c r="K29" s="8">
        <v>0.4</v>
      </c>
      <c r="L29" s="8">
        <v>0.02</v>
      </c>
      <c r="M29" s="8">
        <v>0.48</v>
      </c>
      <c r="N29" s="8">
        <v>34.4</v>
      </c>
      <c r="O29" s="8">
        <v>71.2</v>
      </c>
      <c r="P29" s="8">
        <v>20</v>
      </c>
      <c r="Q29" s="8">
        <v>0.9</v>
      </c>
      <c r="R29" s="3"/>
    </row>
    <row r="30" spans="1:18" ht="15.75" x14ac:dyDescent="0.25">
      <c r="A30" s="6"/>
      <c r="B30" s="70" t="s">
        <v>20</v>
      </c>
      <c r="C30" s="71"/>
      <c r="D30" s="72"/>
      <c r="E30" s="7">
        <v>20</v>
      </c>
      <c r="F30" s="8">
        <v>3.08</v>
      </c>
      <c r="G30" s="8">
        <v>0.56000000000000005</v>
      </c>
      <c r="H30" s="8">
        <v>14.96</v>
      </c>
      <c r="I30" s="7">
        <v>77</v>
      </c>
      <c r="J30" s="8">
        <v>0.02</v>
      </c>
      <c r="K30" s="8">
        <v>0.3</v>
      </c>
      <c r="L30" s="8">
        <v>0.01</v>
      </c>
      <c r="M30" s="8">
        <v>0.42</v>
      </c>
      <c r="N30" s="8">
        <v>13.2</v>
      </c>
      <c r="O30" s="8">
        <v>17.600000000000001</v>
      </c>
      <c r="P30" s="8">
        <v>4</v>
      </c>
      <c r="Q30" s="8">
        <v>1.17</v>
      </c>
      <c r="R30" s="3"/>
    </row>
    <row r="31" spans="1:18" ht="15.75" x14ac:dyDescent="0.25">
      <c r="A31" s="6"/>
      <c r="B31" s="43" t="s">
        <v>42</v>
      </c>
      <c r="C31" s="44"/>
      <c r="D31" s="45"/>
      <c r="E31" s="15">
        <v>840</v>
      </c>
      <c r="F31" s="15">
        <f t="shared" ref="F31:Q31" si="3">SUM(F26:F30)</f>
        <v>24.32</v>
      </c>
      <c r="G31" s="15">
        <f t="shared" si="3"/>
        <v>17.209999999999997</v>
      </c>
      <c r="H31" s="15">
        <f t="shared" si="3"/>
        <v>87.289999999999992</v>
      </c>
      <c r="I31" s="15">
        <f t="shared" si="3"/>
        <v>601</v>
      </c>
      <c r="J31" s="15">
        <f t="shared" si="3"/>
        <v>0.13999999999999999</v>
      </c>
      <c r="K31" s="15">
        <f t="shared" si="3"/>
        <v>7.49</v>
      </c>
      <c r="L31" s="15">
        <f t="shared" si="3"/>
        <v>0.08</v>
      </c>
      <c r="M31" s="15">
        <f t="shared" si="3"/>
        <v>2.17</v>
      </c>
      <c r="N31" s="15">
        <f t="shared" si="3"/>
        <v>88.8</v>
      </c>
      <c r="O31" s="15">
        <f t="shared" si="3"/>
        <v>268.23</v>
      </c>
      <c r="P31" s="15">
        <f t="shared" si="3"/>
        <v>62.55</v>
      </c>
      <c r="Q31" s="15">
        <f t="shared" si="3"/>
        <v>4.46</v>
      </c>
      <c r="R31" s="3"/>
    </row>
    <row r="32" spans="1:18" ht="15.75" x14ac:dyDescent="0.25">
      <c r="A32" s="6"/>
      <c r="B32" s="67" t="s">
        <v>43</v>
      </c>
      <c r="C32" s="68"/>
      <c r="D32" s="69"/>
      <c r="E32" s="7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3"/>
    </row>
    <row r="33" spans="1:18" ht="15.75" x14ac:dyDescent="0.25">
      <c r="A33" s="18">
        <v>386</v>
      </c>
      <c r="B33" s="73" t="s">
        <v>29</v>
      </c>
      <c r="C33" s="74"/>
      <c r="D33" s="75"/>
      <c r="E33" s="19" t="s">
        <v>30</v>
      </c>
      <c r="F33" s="19">
        <v>2.8</v>
      </c>
      <c r="G33" s="19">
        <v>2.5</v>
      </c>
      <c r="H33" s="19">
        <v>3.6</v>
      </c>
      <c r="I33" s="19">
        <v>50</v>
      </c>
      <c r="J33" s="19">
        <v>0.3</v>
      </c>
      <c r="K33" s="19">
        <v>0.01</v>
      </c>
      <c r="L33" s="19">
        <v>0.02</v>
      </c>
      <c r="M33" s="19">
        <v>0.3</v>
      </c>
      <c r="N33" s="19">
        <v>148</v>
      </c>
      <c r="O33" s="19">
        <v>180</v>
      </c>
      <c r="P33" s="19">
        <v>1</v>
      </c>
      <c r="Q33" s="19">
        <v>0.01</v>
      </c>
      <c r="R33" s="20"/>
    </row>
    <row r="34" spans="1:18" ht="15.75" x14ac:dyDescent="0.25">
      <c r="A34" s="6"/>
      <c r="B34" s="52" t="s">
        <v>44</v>
      </c>
      <c r="C34" s="53"/>
      <c r="D34" s="54"/>
      <c r="E34" s="15">
        <v>200</v>
      </c>
      <c r="F34" s="15">
        <f>F33</f>
        <v>2.8</v>
      </c>
      <c r="G34" s="15">
        <f>G33</f>
        <v>2.5</v>
      </c>
      <c r="H34" s="15">
        <f>H33</f>
        <v>3.6</v>
      </c>
      <c r="I34" s="15">
        <f>I33</f>
        <v>50</v>
      </c>
      <c r="J34" s="15">
        <f t="shared" ref="J34:Q34" si="4">J33</f>
        <v>0.3</v>
      </c>
      <c r="K34" s="15">
        <f t="shared" si="4"/>
        <v>0.01</v>
      </c>
      <c r="L34" s="15">
        <f t="shared" si="4"/>
        <v>0.02</v>
      </c>
      <c r="M34" s="15">
        <f t="shared" si="4"/>
        <v>0.3</v>
      </c>
      <c r="N34" s="15">
        <f t="shared" si="4"/>
        <v>148</v>
      </c>
      <c r="O34" s="15">
        <f t="shared" si="4"/>
        <v>180</v>
      </c>
      <c r="P34" s="15">
        <f t="shared" si="4"/>
        <v>1</v>
      </c>
      <c r="Q34" s="15">
        <f t="shared" si="4"/>
        <v>0.01</v>
      </c>
      <c r="R34" s="3"/>
    </row>
    <row r="35" spans="1:18" ht="15.75" x14ac:dyDescent="0.25">
      <c r="A35" s="6"/>
      <c r="B35" s="52" t="s">
        <v>45</v>
      </c>
      <c r="C35" s="53"/>
      <c r="D35" s="54"/>
      <c r="E35" s="15">
        <f>E12+E21+E24+E31+E34</f>
        <v>2500</v>
      </c>
      <c r="F35" s="15">
        <f>F12+F21+F24+F31+F34</f>
        <v>58.289999999999992</v>
      </c>
      <c r="G35" s="15">
        <f>G12+G21+G24+G31+G34</f>
        <v>61.079999999999984</v>
      </c>
      <c r="H35" s="15">
        <f>12+H21+H24+H31+H34</f>
        <v>235.92999999999998</v>
      </c>
      <c r="I35" s="15">
        <f>I12+I21+I24+I31+I34</f>
        <v>2047.4</v>
      </c>
      <c r="J35" s="15">
        <f>J12+J21+J24+J31+J34</f>
        <v>1.36</v>
      </c>
      <c r="K35" s="15">
        <f>K12+K21+K24+K31+K34</f>
        <v>67.320000000000007</v>
      </c>
      <c r="L35" s="15">
        <f>L12+L21+L24+L31+L34</f>
        <v>0.33</v>
      </c>
      <c r="M35" s="15">
        <f>M12+M21+M24+M31+M34</f>
        <v>9.1700000000000017</v>
      </c>
      <c r="N35" s="15">
        <f>N12+N21+N24+N31+N34</f>
        <v>1087.9000000000001</v>
      </c>
      <c r="O35" s="15">
        <f>O12+O21+O24+O31+O34</f>
        <v>976.08</v>
      </c>
      <c r="P35" s="15">
        <f>P12+P21+P24+P31+P34</f>
        <v>190.10899999999998</v>
      </c>
      <c r="Q35" s="15">
        <f>Q12+Q21+Q24+Q31+Q34</f>
        <v>35.479999999999997</v>
      </c>
      <c r="R35" s="3"/>
    </row>
    <row r="36" spans="1:18" ht="15.75" x14ac:dyDescent="0.25">
      <c r="A36" s="1"/>
      <c r="B36" s="4"/>
      <c r="C36" s="4"/>
      <c r="D36" s="4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3"/>
    </row>
  </sheetData>
  <mergeCells count="34">
    <mergeCell ref="B34:D34"/>
    <mergeCell ref="B35:D35"/>
    <mergeCell ref="A1:L1"/>
    <mergeCell ref="A2:D2"/>
    <mergeCell ref="A4:R4"/>
    <mergeCell ref="B25:D25"/>
    <mergeCell ref="B26:D26"/>
    <mergeCell ref="B30:D30"/>
    <mergeCell ref="B31:D31"/>
    <mergeCell ref="B32:D32"/>
    <mergeCell ref="B33:D33"/>
    <mergeCell ref="B18:D18"/>
    <mergeCell ref="B19:D19"/>
    <mergeCell ref="B20:D20"/>
    <mergeCell ref="B21:D21"/>
    <mergeCell ref="B22:D22"/>
    <mergeCell ref="B24:D24"/>
    <mergeCell ref="B12:D12"/>
    <mergeCell ref="B13:D13"/>
    <mergeCell ref="B14:D14"/>
    <mergeCell ref="B15:D15"/>
    <mergeCell ref="B16:D16"/>
    <mergeCell ref="B17:D17"/>
    <mergeCell ref="B11:D11"/>
    <mergeCell ref="B8:D8"/>
    <mergeCell ref="B9:D9"/>
    <mergeCell ref="B10:D10"/>
    <mergeCell ref="J6:M6"/>
    <mergeCell ref="N6:Q6"/>
    <mergeCell ref="A6:A7"/>
    <mergeCell ref="B6:D7"/>
    <mergeCell ref="E6:E7"/>
    <mergeCell ref="F6:H6"/>
    <mergeCell ref="I6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2025-01-12T10:39:40Z</dcterms:modified>
</cp:coreProperties>
</file>