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C0C9A69-1233-49FD-9906-CF52CB63E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Q39" i="1"/>
  <c r="P39" i="1"/>
  <c r="P40" i="1" s="1"/>
  <c r="O39" i="1"/>
  <c r="O40" i="1" s="1"/>
  <c r="N39" i="1"/>
  <c r="M39" i="1"/>
  <c r="L39" i="1"/>
  <c r="K39" i="1"/>
  <c r="J39" i="1"/>
  <c r="J40" i="1" s="1"/>
  <c r="I39" i="1"/>
  <c r="H39" i="1"/>
  <c r="G39" i="1"/>
  <c r="F39" i="1"/>
  <c r="K36" i="1"/>
  <c r="J36" i="1"/>
  <c r="Q29" i="1"/>
  <c r="P29" i="1"/>
  <c r="O29" i="1"/>
  <c r="N29" i="1"/>
  <c r="M29" i="1"/>
  <c r="M40" i="1" s="1"/>
  <c r="L29" i="1"/>
  <c r="K29" i="1"/>
  <c r="J29" i="1"/>
  <c r="I29" i="1"/>
  <c r="H29" i="1"/>
  <c r="Q26" i="1"/>
  <c r="P26" i="1"/>
  <c r="O26" i="1"/>
  <c r="N26" i="1"/>
  <c r="M26" i="1"/>
  <c r="L26" i="1"/>
  <c r="K26" i="1"/>
  <c r="J26" i="1"/>
  <c r="I26" i="1"/>
  <c r="H26" i="1"/>
  <c r="G26" i="1"/>
  <c r="F26" i="1"/>
  <c r="Q19" i="1"/>
  <c r="P19" i="1"/>
  <c r="O19" i="1"/>
  <c r="N19" i="1"/>
  <c r="M19" i="1"/>
  <c r="L19" i="1"/>
  <c r="K19" i="1"/>
  <c r="J19" i="1"/>
  <c r="I19" i="1"/>
  <c r="H19" i="1"/>
  <c r="G19" i="1"/>
  <c r="F19" i="1"/>
  <c r="Q15" i="1"/>
  <c r="P15" i="1"/>
  <c r="O15" i="1"/>
  <c r="N15" i="1"/>
  <c r="M15" i="1"/>
  <c r="L15" i="1"/>
  <c r="K15" i="1"/>
  <c r="J15" i="1"/>
  <c r="I15" i="1"/>
  <c r="H15" i="1"/>
  <c r="G15" i="1"/>
  <c r="F15" i="1"/>
  <c r="K40" i="1" l="1"/>
  <c r="L40" i="1"/>
  <c r="H40" i="1"/>
  <c r="N40" i="1"/>
  <c r="Q40" i="1"/>
  <c r="G40" i="1"/>
  <c r="I40" i="1"/>
  <c r="F40" i="1"/>
</calcChain>
</file>

<file path=xl/sharedStrings.xml><?xml version="1.0" encoding="utf-8"?>
<sst xmlns="http://schemas.openxmlformats.org/spreadsheetml/2006/main" count="64" uniqueCount="60">
  <si>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</si>
  <si>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</si>
  <si>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</si>
  <si>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</si>
  <si>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</si>
  <si>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</si>
  <si>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</si>
  <si>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</si>
  <si>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</si>
  <si>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</si>
  <si>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</si>
  <si>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</si>
  <si>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</si>
  <si>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</si>
  <si>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</si>
  <si>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</si>
  <si>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</si>
  <si>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</si>
  <si>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</si>
  <si>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</si>
  <si>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</si>
  <si>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</si>
  <si>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рассыпчатая гречневая с молоком и сахаром</t>
  </si>
  <si>
    <t>200/10</t>
  </si>
  <si>
    <t>200/15/7</t>
  </si>
  <si>
    <t>Хлеб пшеничный 1 сорт</t>
  </si>
  <si>
    <t>Хлеб ржаной</t>
  </si>
  <si>
    <t>Всего в Завтрак</t>
  </si>
  <si>
    <t>2-й  Завтрак</t>
  </si>
  <si>
    <t>Запеканка из творога с морковью со сгущенным молоком</t>
  </si>
  <si>
    <t>150/20</t>
  </si>
  <si>
    <t>Кофейный напиток</t>
  </si>
  <si>
    <t>Всего во 2-й завтрак</t>
  </si>
  <si>
    <t xml:space="preserve">Обед </t>
  </si>
  <si>
    <t>Рассольник Ленинградский с картофелем</t>
  </si>
  <si>
    <t>Запеканка картофельная с печенью говяжей</t>
  </si>
  <si>
    <t>100/200</t>
  </si>
  <si>
    <t xml:space="preserve">Компот из смеси сухофруктов </t>
  </si>
  <si>
    <t xml:space="preserve">Всего в обед </t>
  </si>
  <si>
    <t>Полдник</t>
  </si>
  <si>
    <t>200/1шт.</t>
  </si>
  <si>
    <t>Всего в Полдник</t>
  </si>
  <si>
    <t>Ужин</t>
  </si>
  <si>
    <t>Горошек зеленый консервированный</t>
  </si>
  <si>
    <t>Макаронник с мясом (говядина)</t>
  </si>
  <si>
    <t>90/200</t>
  </si>
  <si>
    <t>Сок фруктовый (завод. упаковка)</t>
  </si>
  <si>
    <t>200/1шт</t>
  </si>
  <si>
    <t xml:space="preserve">Всего в Ужин </t>
  </si>
  <si>
    <t>2-й  Ужин</t>
  </si>
  <si>
    <t>Ряженка 2,5% жирности</t>
  </si>
  <si>
    <t xml:space="preserve">   200/1шт</t>
  </si>
  <si>
    <t xml:space="preserve">Всего в 2-й Ужин </t>
  </si>
  <si>
    <t>Всего в 1 неделю понедельник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</si>
  <si>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</si>
  <si>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</si>
  <si>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</si>
  <si>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 xml:space="preserve">Чай с сахаром </t>
  </si>
  <si>
    <t xml:space="preserve">Яблоки свежие </t>
  </si>
  <si>
    <t>Меню на 13.01.2025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</si>
</sst>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/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2" fontId="1" fillId="3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15" xfId="0" applyFont="1" applyBorder="1"/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13" workbookViewId="0">
      <selection activeCell="B21" sqref="B21:D21"/>
    </sheetView>
  </sheetViews>
  <sheetFormatPr defaultRowHeight="15" x14ac:dyDescent="0.25"/>
  <sheetData>
    <row r="1" spans="1:18" ht="15.75" x14ac:dyDescent="0.25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  <c r="O1" s="1"/>
      <c r="P1" s="1"/>
      <c r="Q1" s="1"/>
      <c r="R1" s="1"/>
    </row>
    <row r="2" spans="1:18" ht="15.75" x14ac:dyDescent="0.25">
      <c r="A2" s="84"/>
      <c r="B2" s="84"/>
      <c r="C2" s="84"/>
      <c r="D2" s="84"/>
      <c r="E2" s="1"/>
      <c r="F2" s="1"/>
      <c r="G2" s="1"/>
      <c r="H2" s="1"/>
      <c r="I2" s="1"/>
      <c r="J2" s="2"/>
      <c r="K2" s="2" t="s">
        <v>55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56</v>
      </c>
      <c r="L3" s="2"/>
      <c r="M3" s="2"/>
      <c r="N3" s="2"/>
      <c r="O3" s="2"/>
      <c r="P3" s="2"/>
      <c r="Q3" s="2"/>
      <c r="R3" s="3"/>
    </row>
    <row r="4" spans="1:18" ht="15.75" x14ac:dyDescent="0.25">
      <c r="A4" s="85" t="s">
        <v>59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15.75" x14ac:dyDescent="0.25">
      <c r="A5" s="86" t="s">
        <v>1</v>
      </c>
      <c r="B5" s="88" t="s">
        <v>2</v>
      </c>
      <c r="C5" s="89"/>
      <c r="D5" s="90"/>
      <c r="E5" s="94" t="s">
        <v>3</v>
      </c>
      <c r="F5" s="96" t="s">
        <v>4</v>
      </c>
      <c r="G5" s="97"/>
      <c r="H5" s="98"/>
      <c r="I5" s="94" t="s">
        <v>5</v>
      </c>
      <c r="J5" s="96" t="s">
        <v>6</v>
      </c>
      <c r="K5" s="97"/>
      <c r="L5" s="97"/>
      <c r="M5" s="98"/>
      <c r="N5" s="96" t="s">
        <v>7</v>
      </c>
      <c r="O5" s="97"/>
      <c r="P5" s="97"/>
      <c r="Q5" s="98"/>
      <c r="R5" s="3"/>
    </row>
    <row r="6" spans="1:18" ht="15.75" x14ac:dyDescent="0.25">
      <c r="A6" s="87"/>
      <c r="B6" s="91"/>
      <c r="C6" s="92"/>
      <c r="D6" s="93"/>
      <c r="E6" s="95"/>
      <c r="F6" s="6" t="s">
        <v>8</v>
      </c>
      <c r="G6" s="6" t="s">
        <v>9</v>
      </c>
      <c r="H6" s="6" t="s">
        <v>10</v>
      </c>
      <c r="I6" s="95"/>
      <c r="J6" s="7" t="s">
        <v>11</v>
      </c>
      <c r="K6" s="7" t="s">
        <v>12</v>
      </c>
      <c r="L6" s="7" t="s">
        <v>13</v>
      </c>
      <c r="M6" s="5" t="s">
        <v>14</v>
      </c>
      <c r="N6" s="8" t="s">
        <v>15</v>
      </c>
      <c r="O6" s="7" t="s">
        <v>16</v>
      </c>
      <c r="P6" s="7" t="s">
        <v>17</v>
      </c>
      <c r="Q6" s="5" t="s">
        <v>18</v>
      </c>
      <c r="R6" s="3"/>
    </row>
    <row r="7" spans="1:18" x14ac:dyDescent="0.25">
      <c r="A7" s="9">
        <v>1</v>
      </c>
      <c r="B7" s="78">
        <v>2</v>
      </c>
      <c r="C7" s="79"/>
      <c r="D7" s="80"/>
      <c r="E7" s="9">
        <v>3</v>
      </c>
      <c r="F7" s="9">
        <v>4</v>
      </c>
      <c r="G7" s="9">
        <v>5</v>
      </c>
      <c r="H7" s="9">
        <v>6</v>
      </c>
      <c r="I7" s="10">
        <v>7</v>
      </c>
      <c r="J7" s="9">
        <v>8</v>
      </c>
      <c r="K7" s="9">
        <v>9</v>
      </c>
      <c r="L7" s="9">
        <v>10</v>
      </c>
      <c r="M7" s="11">
        <v>11</v>
      </c>
      <c r="N7" s="9">
        <v>12</v>
      </c>
      <c r="O7" s="9">
        <v>13</v>
      </c>
      <c r="P7" s="9">
        <v>14</v>
      </c>
      <c r="Q7" s="12">
        <v>15</v>
      </c>
      <c r="R7" s="3"/>
    </row>
    <row r="8" spans="1:18" ht="15.75" x14ac:dyDescent="0.25">
      <c r="A8" s="13"/>
      <c r="B8" s="59" t="s">
        <v>19</v>
      </c>
      <c r="C8" s="60"/>
      <c r="D8" s="61"/>
      <c r="E8" s="14"/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  <c r="Q8" s="15"/>
      <c r="R8" s="3"/>
    </row>
    <row r="9" spans="1:18" ht="15.75" x14ac:dyDescent="0.25">
      <c r="A9" s="13">
        <v>14</v>
      </c>
      <c r="B9" s="62" t="s">
        <v>20</v>
      </c>
      <c r="C9" s="63"/>
      <c r="D9" s="64"/>
      <c r="E9" s="14">
        <v>10</v>
      </c>
      <c r="F9" s="14">
        <v>7.0000000000000007E-2</v>
      </c>
      <c r="G9" s="14">
        <v>6.86</v>
      </c>
      <c r="H9" s="14">
        <v>0.09</v>
      </c>
      <c r="I9" s="14">
        <v>62</v>
      </c>
      <c r="J9" s="15">
        <v>0</v>
      </c>
      <c r="K9" s="15">
        <v>0</v>
      </c>
      <c r="L9" s="15">
        <v>7.0000000000000007E-2</v>
      </c>
      <c r="M9" s="15">
        <v>0.1</v>
      </c>
      <c r="N9" s="15">
        <v>1.58</v>
      </c>
      <c r="O9" s="15">
        <v>2.2599999999999998</v>
      </c>
      <c r="P9" s="15">
        <v>0.03</v>
      </c>
      <c r="Q9" s="15">
        <v>0.01</v>
      </c>
      <c r="R9" s="3"/>
    </row>
    <row r="10" spans="1:18" ht="15.75" x14ac:dyDescent="0.25">
      <c r="A10" s="13">
        <v>15</v>
      </c>
      <c r="B10" s="62" t="s">
        <v>21</v>
      </c>
      <c r="C10" s="63"/>
      <c r="D10" s="64"/>
      <c r="E10" s="16">
        <v>15</v>
      </c>
      <c r="F10" s="14">
        <v>3.9</v>
      </c>
      <c r="G10" s="14">
        <v>3.98</v>
      </c>
      <c r="H10" s="15">
        <v>0</v>
      </c>
      <c r="I10" s="14">
        <v>51</v>
      </c>
      <c r="J10" s="15">
        <v>0</v>
      </c>
      <c r="K10" s="15">
        <v>0.02</v>
      </c>
      <c r="L10" s="15">
        <v>0.05</v>
      </c>
      <c r="M10" s="15">
        <v>0.02</v>
      </c>
      <c r="N10" s="15">
        <v>105</v>
      </c>
      <c r="O10" s="15">
        <v>60</v>
      </c>
      <c r="P10" s="15">
        <v>100</v>
      </c>
      <c r="Q10" s="15">
        <v>0.2</v>
      </c>
      <c r="R10" s="3"/>
    </row>
    <row r="11" spans="1:18" ht="15.75" x14ac:dyDescent="0.25">
      <c r="A11" s="17">
        <v>171</v>
      </c>
      <c r="B11" s="72" t="s">
        <v>22</v>
      </c>
      <c r="C11" s="73"/>
      <c r="D11" s="74"/>
      <c r="E11" s="18" t="s">
        <v>23</v>
      </c>
      <c r="F11" s="18">
        <v>5.26</v>
      </c>
      <c r="G11" s="18">
        <v>4.68</v>
      </c>
      <c r="H11" s="18">
        <v>18.7</v>
      </c>
      <c r="I11" s="18">
        <v>152.36000000000001</v>
      </c>
      <c r="J11" s="19">
        <v>0.05</v>
      </c>
      <c r="K11" s="19">
        <v>0.8</v>
      </c>
      <c r="L11" s="19">
        <v>0.01</v>
      </c>
      <c r="M11" s="19">
        <v>0.5</v>
      </c>
      <c r="N11" s="19">
        <v>76.66</v>
      </c>
      <c r="O11" s="19">
        <v>80.599999999999994</v>
      </c>
      <c r="P11" s="19">
        <v>25.88</v>
      </c>
      <c r="Q11" s="19">
        <v>0.6</v>
      </c>
      <c r="R11" s="20"/>
    </row>
    <row r="12" spans="1:18" ht="15.75" x14ac:dyDescent="0.25">
      <c r="A12" s="13">
        <v>375</v>
      </c>
      <c r="B12" s="81" t="s">
        <v>57</v>
      </c>
      <c r="C12" s="82"/>
      <c r="D12" s="83"/>
      <c r="E12" s="21" t="s">
        <v>24</v>
      </c>
      <c r="F12" s="14">
        <v>1.41</v>
      </c>
      <c r="G12" s="14">
        <v>1.43</v>
      </c>
      <c r="H12" s="14">
        <v>15</v>
      </c>
      <c r="I12" s="14">
        <v>83</v>
      </c>
      <c r="J12" s="15">
        <v>0.01</v>
      </c>
      <c r="K12" s="15">
        <v>0.26</v>
      </c>
      <c r="L12" s="15">
        <v>0.01</v>
      </c>
      <c r="M12" s="15">
        <v>0</v>
      </c>
      <c r="N12" s="15">
        <v>40.06</v>
      </c>
      <c r="O12" s="15">
        <v>20.149999999999999</v>
      </c>
      <c r="P12" s="15">
        <v>1.5</v>
      </c>
      <c r="Q12" s="15">
        <v>0.3</v>
      </c>
      <c r="R12" s="22"/>
    </row>
    <row r="13" spans="1:18" ht="15.75" x14ac:dyDescent="0.25">
      <c r="A13" s="13"/>
      <c r="B13" s="62" t="s">
        <v>25</v>
      </c>
      <c r="C13" s="63"/>
      <c r="D13" s="64"/>
      <c r="E13" s="14">
        <v>50</v>
      </c>
      <c r="F13" s="14">
        <v>6.8</v>
      </c>
      <c r="G13" s="14">
        <v>1.28</v>
      </c>
      <c r="H13" s="14">
        <v>29.6</v>
      </c>
      <c r="I13" s="14">
        <v>158</v>
      </c>
      <c r="J13" s="15">
        <v>0.02</v>
      </c>
      <c r="K13" s="15">
        <v>0.4</v>
      </c>
      <c r="L13" s="15">
        <v>0.02</v>
      </c>
      <c r="M13" s="15">
        <v>0.48</v>
      </c>
      <c r="N13" s="15">
        <v>34.4</v>
      </c>
      <c r="O13" s="15">
        <v>71.2</v>
      </c>
      <c r="P13" s="15">
        <v>20</v>
      </c>
      <c r="Q13" s="15">
        <v>1.6</v>
      </c>
      <c r="R13" s="3"/>
    </row>
    <row r="14" spans="1:18" ht="15.75" x14ac:dyDescent="0.25">
      <c r="A14" s="13"/>
      <c r="B14" s="62" t="s">
        <v>26</v>
      </c>
      <c r="C14" s="63"/>
      <c r="D14" s="64"/>
      <c r="E14" s="16">
        <v>20</v>
      </c>
      <c r="F14" s="14">
        <v>2.13</v>
      </c>
      <c r="G14" s="14">
        <v>0.56000000000000005</v>
      </c>
      <c r="H14" s="14">
        <v>13.11</v>
      </c>
      <c r="I14" s="14">
        <v>66</v>
      </c>
      <c r="J14" s="15">
        <v>0.03</v>
      </c>
      <c r="K14" s="15">
        <v>0.06</v>
      </c>
      <c r="L14" s="15">
        <v>0</v>
      </c>
      <c r="M14" s="15">
        <v>0.66</v>
      </c>
      <c r="N14" s="15">
        <v>10.6</v>
      </c>
      <c r="O14" s="15">
        <v>47.4</v>
      </c>
      <c r="P14" s="15">
        <v>14.1</v>
      </c>
      <c r="Q14" s="15">
        <v>1.17</v>
      </c>
      <c r="R14" s="23"/>
    </row>
    <row r="15" spans="1:18" ht="15.75" x14ac:dyDescent="0.25">
      <c r="A15" s="13"/>
      <c r="B15" s="56" t="s">
        <v>27</v>
      </c>
      <c r="C15" s="57"/>
      <c r="D15" s="58"/>
      <c r="E15" s="24">
        <v>527</v>
      </c>
      <c r="F15" s="25">
        <f t="shared" ref="F15:Q15" si="0">SUM(F9:F14)</f>
        <v>19.57</v>
      </c>
      <c r="G15" s="25">
        <f t="shared" si="0"/>
        <v>18.79</v>
      </c>
      <c r="H15" s="25">
        <f t="shared" si="0"/>
        <v>76.5</v>
      </c>
      <c r="I15" s="25">
        <f t="shared" si="0"/>
        <v>572.36</v>
      </c>
      <c r="J15" s="25">
        <f t="shared" si="0"/>
        <v>0.11</v>
      </c>
      <c r="K15" s="25">
        <f t="shared" si="0"/>
        <v>1.54</v>
      </c>
      <c r="L15" s="25">
        <f t="shared" si="0"/>
        <v>0.16</v>
      </c>
      <c r="M15" s="25">
        <f t="shared" si="0"/>
        <v>1.7600000000000002</v>
      </c>
      <c r="N15" s="25">
        <f t="shared" si="0"/>
        <v>268.3</v>
      </c>
      <c r="O15" s="25">
        <f t="shared" si="0"/>
        <v>281.60999999999996</v>
      </c>
      <c r="P15" s="25">
        <f t="shared" si="0"/>
        <v>161.51</v>
      </c>
      <c r="Q15" s="25">
        <f t="shared" si="0"/>
        <v>3.88</v>
      </c>
      <c r="R15" s="3"/>
    </row>
    <row r="16" spans="1:18" ht="15.75" x14ac:dyDescent="0.25">
      <c r="A16" s="13"/>
      <c r="B16" s="59" t="s">
        <v>28</v>
      </c>
      <c r="C16" s="60"/>
      <c r="D16" s="61"/>
      <c r="E16" s="14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3"/>
    </row>
    <row r="17" spans="1:18" ht="15.75" x14ac:dyDescent="0.25">
      <c r="A17" s="17">
        <v>224</v>
      </c>
      <c r="B17" s="72" t="s">
        <v>29</v>
      </c>
      <c r="C17" s="73"/>
      <c r="D17" s="74"/>
      <c r="E17" s="27" t="s">
        <v>30</v>
      </c>
      <c r="F17" s="18">
        <v>10.6</v>
      </c>
      <c r="G17" s="18">
        <v>6.1</v>
      </c>
      <c r="H17" s="18">
        <v>8.4</v>
      </c>
      <c r="I17" s="18">
        <v>131.80000000000001</v>
      </c>
      <c r="J17" s="19">
        <v>0.02</v>
      </c>
      <c r="K17" s="19">
        <v>1.01</v>
      </c>
      <c r="L17" s="19">
        <v>0.02</v>
      </c>
      <c r="M17" s="19">
        <v>0.6</v>
      </c>
      <c r="N17" s="19">
        <v>81.93</v>
      </c>
      <c r="O17" s="19">
        <v>109.48</v>
      </c>
      <c r="P17" s="19">
        <v>25.58</v>
      </c>
      <c r="Q17" s="19">
        <v>1.07</v>
      </c>
      <c r="R17" s="28"/>
    </row>
    <row r="18" spans="1:18" ht="15.75" x14ac:dyDescent="0.25">
      <c r="A18" s="13">
        <v>379</v>
      </c>
      <c r="B18" s="62" t="s">
        <v>31</v>
      </c>
      <c r="C18" s="63"/>
      <c r="D18" s="64"/>
      <c r="E18" s="14">
        <v>200</v>
      </c>
      <c r="F18" s="14">
        <v>6.58</v>
      </c>
      <c r="G18" s="14">
        <v>7.04</v>
      </c>
      <c r="H18" s="14">
        <v>98.25</v>
      </c>
      <c r="I18" s="14">
        <v>430</v>
      </c>
      <c r="J18" s="15">
        <v>0.5</v>
      </c>
      <c r="K18" s="15">
        <v>0.6</v>
      </c>
      <c r="L18" s="15">
        <v>0.06</v>
      </c>
      <c r="M18" s="15">
        <v>0.6</v>
      </c>
      <c r="N18" s="15">
        <v>200.76</v>
      </c>
      <c r="O18" s="15">
        <v>130.65</v>
      </c>
      <c r="P18" s="15">
        <v>20.45</v>
      </c>
      <c r="Q18" s="15">
        <v>0.1</v>
      </c>
      <c r="R18" s="3"/>
    </row>
    <row r="19" spans="1:18" ht="15.75" x14ac:dyDescent="0.25">
      <c r="A19" s="13"/>
      <c r="B19" s="56" t="s">
        <v>32</v>
      </c>
      <c r="C19" s="57"/>
      <c r="D19" s="58"/>
      <c r="E19" s="29">
        <v>370</v>
      </c>
      <c r="F19" s="25">
        <f t="shared" ref="F19:Q19" si="1">SUM(F17:F18)</f>
        <v>17.18</v>
      </c>
      <c r="G19" s="25">
        <f t="shared" si="1"/>
        <v>13.14</v>
      </c>
      <c r="H19" s="25">
        <f t="shared" si="1"/>
        <v>106.65</v>
      </c>
      <c r="I19" s="25">
        <f t="shared" si="1"/>
        <v>561.79999999999995</v>
      </c>
      <c r="J19" s="25">
        <f t="shared" si="1"/>
        <v>0.52</v>
      </c>
      <c r="K19" s="25">
        <f t="shared" si="1"/>
        <v>1.6099999999999999</v>
      </c>
      <c r="L19" s="25">
        <f t="shared" si="1"/>
        <v>0.08</v>
      </c>
      <c r="M19" s="25">
        <f t="shared" si="1"/>
        <v>1.2</v>
      </c>
      <c r="N19" s="25">
        <f t="shared" si="1"/>
        <v>282.69</v>
      </c>
      <c r="O19" s="25">
        <f t="shared" si="1"/>
        <v>240.13</v>
      </c>
      <c r="P19" s="25">
        <f t="shared" si="1"/>
        <v>46.03</v>
      </c>
      <c r="Q19" s="25">
        <f t="shared" si="1"/>
        <v>1.1700000000000002</v>
      </c>
      <c r="R19" s="3"/>
    </row>
    <row r="20" spans="1:18" ht="15.75" x14ac:dyDescent="0.25">
      <c r="A20" s="30"/>
      <c r="B20" s="59" t="s">
        <v>33</v>
      </c>
      <c r="C20" s="60"/>
      <c r="D20" s="61"/>
      <c r="E20" s="31"/>
      <c r="F20" s="32"/>
      <c r="G20" s="33"/>
      <c r="H20" s="31"/>
      <c r="I20" s="32"/>
      <c r="J20" s="34"/>
      <c r="K20" s="35"/>
      <c r="L20" s="34"/>
      <c r="M20" s="35"/>
      <c r="N20" s="34"/>
      <c r="O20" s="35"/>
      <c r="P20" s="34"/>
      <c r="Q20" s="34"/>
      <c r="R20" s="3"/>
    </row>
    <row r="21" spans="1:18" ht="15.75" x14ac:dyDescent="0.25">
      <c r="A21" s="13">
        <v>96</v>
      </c>
      <c r="B21" s="66" t="s">
        <v>34</v>
      </c>
      <c r="C21" s="67"/>
      <c r="D21" s="68"/>
      <c r="E21" s="14">
        <v>250</v>
      </c>
      <c r="F21" s="15">
        <v>1.3</v>
      </c>
      <c r="G21" s="15">
        <v>1.7</v>
      </c>
      <c r="H21" s="15">
        <v>8.8000000000000007</v>
      </c>
      <c r="I21" s="14">
        <v>53.3</v>
      </c>
      <c r="J21" s="15">
        <v>0.05</v>
      </c>
      <c r="K21" s="15">
        <v>2</v>
      </c>
      <c r="L21" s="15">
        <v>0.03</v>
      </c>
      <c r="M21" s="15">
        <v>0.06</v>
      </c>
      <c r="N21" s="15">
        <v>11</v>
      </c>
      <c r="O21" s="15">
        <v>37.1</v>
      </c>
      <c r="P21" s="15">
        <v>2.4</v>
      </c>
      <c r="Q21" s="15">
        <v>0.01</v>
      </c>
      <c r="R21" s="3"/>
    </row>
    <row r="22" spans="1:18" ht="15.75" x14ac:dyDescent="0.25">
      <c r="A22" s="36">
        <v>284</v>
      </c>
      <c r="B22" s="69" t="s">
        <v>35</v>
      </c>
      <c r="C22" s="70"/>
      <c r="D22" s="71"/>
      <c r="E22" s="37" t="s">
        <v>36</v>
      </c>
      <c r="F22" s="38">
        <v>10.1</v>
      </c>
      <c r="G22" s="38">
        <v>5.9</v>
      </c>
      <c r="H22" s="38">
        <v>8.1999999999999993</v>
      </c>
      <c r="I22" s="39">
        <v>123.5</v>
      </c>
      <c r="J22" s="38">
        <v>0.1</v>
      </c>
      <c r="K22" s="38">
        <v>9.64</v>
      </c>
      <c r="L22" s="38">
        <v>0.01</v>
      </c>
      <c r="M22" s="38">
        <v>1.82</v>
      </c>
      <c r="N22" s="38">
        <v>16.46</v>
      </c>
      <c r="O22" s="38">
        <v>124.6</v>
      </c>
      <c r="P22" s="38">
        <v>20.55</v>
      </c>
      <c r="Q22" s="38">
        <v>1.91</v>
      </c>
      <c r="R22" s="40"/>
    </row>
    <row r="23" spans="1:18" ht="15.75" x14ac:dyDescent="0.25">
      <c r="A23" s="13">
        <v>349</v>
      </c>
      <c r="B23" s="62" t="s">
        <v>37</v>
      </c>
      <c r="C23" s="63"/>
      <c r="D23" s="64"/>
      <c r="E23" s="14">
        <v>200</v>
      </c>
      <c r="F23" s="15">
        <v>0.08</v>
      </c>
      <c r="G23" s="15">
        <v>0</v>
      </c>
      <c r="H23" s="15">
        <v>21.82</v>
      </c>
      <c r="I23" s="14">
        <v>120</v>
      </c>
      <c r="J23" s="15">
        <v>0.01</v>
      </c>
      <c r="K23" s="15">
        <v>0.5</v>
      </c>
      <c r="L23" s="15">
        <v>0.02</v>
      </c>
      <c r="M23" s="15">
        <v>0.4</v>
      </c>
      <c r="N23" s="15">
        <v>500.02</v>
      </c>
      <c r="O23" s="15">
        <v>20.61</v>
      </c>
      <c r="P23" s="15">
        <v>30.02</v>
      </c>
      <c r="Q23" s="15">
        <v>10.86</v>
      </c>
      <c r="R23" s="3"/>
    </row>
    <row r="24" spans="1:18" ht="15.75" x14ac:dyDescent="0.25">
      <c r="A24" s="13"/>
      <c r="B24" s="62" t="s">
        <v>26</v>
      </c>
      <c r="C24" s="63"/>
      <c r="D24" s="64"/>
      <c r="E24" s="14">
        <v>40</v>
      </c>
      <c r="F24" s="15">
        <v>5.13</v>
      </c>
      <c r="G24" s="15">
        <v>0.93</v>
      </c>
      <c r="H24" s="15">
        <v>24.93</v>
      </c>
      <c r="I24" s="14">
        <v>128</v>
      </c>
      <c r="J24" s="15">
        <v>0.02</v>
      </c>
      <c r="K24" s="15">
        <v>0.5</v>
      </c>
      <c r="L24" s="15">
        <v>0.02</v>
      </c>
      <c r="M24" s="15">
        <v>0.7</v>
      </c>
      <c r="N24" s="15">
        <v>22</v>
      </c>
      <c r="O24" s="15">
        <v>29.33</v>
      </c>
      <c r="P24" s="15">
        <v>7</v>
      </c>
      <c r="Q24" s="15">
        <v>0.02</v>
      </c>
      <c r="R24" s="41"/>
    </row>
    <row r="25" spans="1:18" ht="15.75" x14ac:dyDescent="0.25">
      <c r="A25" s="13"/>
      <c r="B25" s="62" t="s">
        <v>25</v>
      </c>
      <c r="C25" s="63"/>
      <c r="D25" s="64"/>
      <c r="E25" s="14">
        <v>60</v>
      </c>
      <c r="F25" s="15">
        <v>3.4</v>
      </c>
      <c r="G25" s="15">
        <v>0.64</v>
      </c>
      <c r="H25" s="15">
        <v>14.8</v>
      </c>
      <c r="I25" s="14">
        <v>79</v>
      </c>
      <c r="J25" s="15">
        <v>0.11</v>
      </c>
      <c r="K25" s="15">
        <v>0</v>
      </c>
      <c r="L25" s="15">
        <v>0.01</v>
      </c>
      <c r="M25" s="15">
        <v>0.67</v>
      </c>
      <c r="N25" s="15">
        <v>17.2</v>
      </c>
      <c r="O25" s="15">
        <v>105.6</v>
      </c>
      <c r="P25" s="15">
        <v>10</v>
      </c>
      <c r="Q25" s="15">
        <v>1.6</v>
      </c>
      <c r="R25" s="41"/>
    </row>
    <row r="26" spans="1:18" ht="15.75" x14ac:dyDescent="0.25">
      <c r="A26" s="13"/>
      <c r="B26" s="56" t="s">
        <v>38</v>
      </c>
      <c r="C26" s="57"/>
      <c r="D26" s="58"/>
      <c r="E26" s="25">
        <v>900</v>
      </c>
      <c r="F26" s="25">
        <f>SUM(F21:F25)</f>
        <v>20.009999999999998</v>
      </c>
      <c r="G26" s="25">
        <f>SUM(G21:G25)</f>
        <v>9.1700000000000017</v>
      </c>
      <c r="H26" s="25">
        <f>SUM(H21:H25)</f>
        <v>78.55</v>
      </c>
      <c r="I26" s="25">
        <f>SUM(I21:I25)</f>
        <v>503.8</v>
      </c>
      <c r="J26" s="25">
        <f>SUM(J21:J25)</f>
        <v>0.29000000000000004</v>
      </c>
      <c r="K26" s="25">
        <f>SUM(K21:K25)</f>
        <v>12.64</v>
      </c>
      <c r="L26" s="25">
        <f>SUM(L21:L25)</f>
        <v>0.09</v>
      </c>
      <c r="M26" s="25">
        <f>SUM(M21:M25)</f>
        <v>3.6500000000000004</v>
      </c>
      <c r="N26" s="25">
        <f>SUM(N21:N25)</f>
        <v>566.68000000000006</v>
      </c>
      <c r="O26" s="25">
        <f>SUM(O21:O25)</f>
        <v>317.24</v>
      </c>
      <c r="P26" s="25">
        <f>SUM(P21:P25)</f>
        <v>69.97</v>
      </c>
      <c r="Q26" s="25">
        <f>SUM(Q21:Q25)</f>
        <v>14.399999999999999</v>
      </c>
      <c r="R26" s="3"/>
    </row>
    <row r="27" spans="1:18" ht="15.75" x14ac:dyDescent="0.25">
      <c r="A27" s="30"/>
      <c r="B27" s="75" t="s">
        <v>39</v>
      </c>
      <c r="C27" s="76"/>
      <c r="D27" s="77"/>
      <c r="E27" s="31"/>
      <c r="F27" s="32"/>
      <c r="G27" s="31"/>
      <c r="H27" s="31"/>
      <c r="I27" s="42"/>
      <c r="J27" s="32"/>
      <c r="K27" s="31"/>
      <c r="L27" s="32"/>
      <c r="M27" s="31"/>
      <c r="N27" s="32"/>
      <c r="O27" s="43"/>
      <c r="P27" s="32"/>
      <c r="Q27" s="31"/>
      <c r="R27" s="3"/>
    </row>
    <row r="28" spans="1:18" ht="15.75" x14ac:dyDescent="0.25">
      <c r="A28" s="13">
        <v>338</v>
      </c>
      <c r="B28" s="62" t="s">
        <v>58</v>
      </c>
      <c r="C28" s="63"/>
      <c r="D28" s="64"/>
      <c r="E28" s="14" t="s">
        <v>40</v>
      </c>
      <c r="F28" s="14">
        <v>0.4</v>
      </c>
      <c r="G28" s="15">
        <v>0</v>
      </c>
      <c r="H28" s="14">
        <v>19.600000000000001</v>
      </c>
      <c r="I28" s="14">
        <v>88</v>
      </c>
      <c r="J28" s="15">
        <v>0.06</v>
      </c>
      <c r="K28" s="15">
        <v>20</v>
      </c>
      <c r="L28" s="15">
        <v>0.03</v>
      </c>
      <c r="M28" s="15">
        <v>0.8</v>
      </c>
      <c r="N28" s="15">
        <v>28</v>
      </c>
      <c r="O28" s="15">
        <v>17</v>
      </c>
      <c r="P28" s="15">
        <v>15</v>
      </c>
      <c r="Q28" s="15">
        <v>2.4</v>
      </c>
      <c r="R28" s="3"/>
    </row>
    <row r="29" spans="1:18" ht="15.75" x14ac:dyDescent="0.25">
      <c r="A29" s="44"/>
      <c r="B29" s="56" t="s">
        <v>41</v>
      </c>
      <c r="C29" s="57"/>
      <c r="D29" s="58"/>
      <c r="E29" s="45">
        <v>200</v>
      </c>
      <c r="F29" s="25">
        <v>0.4</v>
      </c>
      <c r="G29" s="26">
        <v>0</v>
      </c>
      <c r="H29" s="45">
        <f t="shared" ref="H29:Q29" si="2">H28</f>
        <v>19.600000000000001</v>
      </c>
      <c r="I29" s="46">
        <f t="shared" si="2"/>
        <v>88</v>
      </c>
      <c r="J29" s="45">
        <f t="shared" si="2"/>
        <v>0.06</v>
      </c>
      <c r="K29" s="45">
        <f t="shared" si="2"/>
        <v>20</v>
      </c>
      <c r="L29" s="45">
        <f t="shared" si="2"/>
        <v>0.03</v>
      </c>
      <c r="M29" s="45">
        <f t="shared" si="2"/>
        <v>0.8</v>
      </c>
      <c r="N29" s="45">
        <f t="shared" si="2"/>
        <v>28</v>
      </c>
      <c r="O29" s="45">
        <f t="shared" si="2"/>
        <v>17</v>
      </c>
      <c r="P29" s="45">
        <f t="shared" si="2"/>
        <v>15</v>
      </c>
      <c r="Q29" s="45">
        <f t="shared" si="2"/>
        <v>2.4</v>
      </c>
      <c r="R29" s="3"/>
    </row>
    <row r="30" spans="1:18" ht="15.75" x14ac:dyDescent="0.25">
      <c r="A30" s="47"/>
      <c r="B30" s="59" t="s">
        <v>42</v>
      </c>
      <c r="C30" s="60"/>
      <c r="D30" s="61"/>
      <c r="E30" s="48"/>
      <c r="F30" s="49"/>
      <c r="G30" s="49"/>
      <c r="H30" s="49"/>
      <c r="I30" s="49"/>
      <c r="J30" s="50"/>
      <c r="K30" s="50"/>
      <c r="L30" s="50"/>
      <c r="M30" s="50"/>
      <c r="N30" s="50"/>
      <c r="O30" s="50"/>
      <c r="P30" s="50"/>
      <c r="Q30" s="51"/>
      <c r="R30" s="3"/>
    </row>
    <row r="31" spans="1:18" ht="15.75" x14ac:dyDescent="0.25">
      <c r="A31" s="13">
        <v>131</v>
      </c>
      <c r="B31" s="62" t="s">
        <v>43</v>
      </c>
      <c r="C31" s="63"/>
      <c r="D31" s="64"/>
      <c r="E31" s="21">
        <v>60</v>
      </c>
      <c r="F31" s="14">
        <v>0.53</v>
      </c>
      <c r="G31" s="14">
        <v>0.3</v>
      </c>
      <c r="H31" s="14">
        <v>1.1000000000000001</v>
      </c>
      <c r="I31" s="14">
        <v>8</v>
      </c>
      <c r="J31" s="15">
        <v>0.02</v>
      </c>
      <c r="K31" s="15">
        <v>2</v>
      </c>
      <c r="L31" s="15">
        <v>0.3</v>
      </c>
      <c r="M31" s="15">
        <v>0.38</v>
      </c>
      <c r="N31" s="15">
        <v>4</v>
      </c>
      <c r="O31" s="15">
        <v>62</v>
      </c>
      <c r="P31" s="15">
        <v>17</v>
      </c>
      <c r="Q31" s="15">
        <v>0.7</v>
      </c>
      <c r="R31" s="22"/>
    </row>
    <row r="32" spans="1:18" ht="15.75" x14ac:dyDescent="0.25">
      <c r="A32" s="13">
        <v>285</v>
      </c>
      <c r="B32" s="62" t="s">
        <v>44</v>
      </c>
      <c r="C32" s="63"/>
      <c r="D32" s="64"/>
      <c r="E32" s="16" t="s">
        <v>45</v>
      </c>
      <c r="F32" s="14">
        <v>11.76</v>
      </c>
      <c r="G32" s="14">
        <v>11.2</v>
      </c>
      <c r="H32" s="14">
        <v>12.38</v>
      </c>
      <c r="I32" s="14">
        <v>221.62</v>
      </c>
      <c r="J32" s="15">
        <v>0.14000000000000001</v>
      </c>
      <c r="K32" s="15">
        <v>0.39</v>
      </c>
      <c r="L32" s="15">
        <v>0.01</v>
      </c>
      <c r="M32" s="15">
        <v>1.2</v>
      </c>
      <c r="N32" s="15">
        <v>24.32</v>
      </c>
      <c r="O32" s="15">
        <v>143.66999999999999</v>
      </c>
      <c r="P32" s="15">
        <v>22</v>
      </c>
      <c r="Q32" s="15">
        <v>1.67</v>
      </c>
      <c r="R32" s="3"/>
    </row>
    <row r="33" spans="1:18" ht="15.75" x14ac:dyDescent="0.25">
      <c r="A33" s="13">
        <v>389</v>
      </c>
      <c r="B33" s="62" t="s">
        <v>46</v>
      </c>
      <c r="C33" s="63"/>
      <c r="D33" s="64"/>
      <c r="E33" s="14" t="s">
        <v>47</v>
      </c>
      <c r="F33" s="14">
        <v>0.75</v>
      </c>
      <c r="G33" s="14">
        <v>0.8</v>
      </c>
      <c r="H33" s="14">
        <v>20.57</v>
      </c>
      <c r="I33" s="14">
        <v>85</v>
      </c>
      <c r="J33" s="15">
        <v>0.01</v>
      </c>
      <c r="K33" s="15">
        <v>1.01</v>
      </c>
      <c r="L33" s="15">
        <v>0.01</v>
      </c>
      <c r="M33" s="15">
        <v>0.1</v>
      </c>
      <c r="N33" s="15">
        <v>11.12</v>
      </c>
      <c r="O33" s="15">
        <v>15.14</v>
      </c>
      <c r="P33" s="15">
        <v>1.44</v>
      </c>
      <c r="Q33" s="15">
        <v>0.2</v>
      </c>
      <c r="R33" s="3"/>
    </row>
    <row r="34" spans="1:18" ht="15.75" x14ac:dyDescent="0.25">
      <c r="A34" s="13"/>
      <c r="B34" s="62" t="s">
        <v>25</v>
      </c>
      <c r="C34" s="63"/>
      <c r="D34" s="64"/>
      <c r="E34" s="14">
        <v>40</v>
      </c>
      <c r="F34" s="14">
        <v>6.4</v>
      </c>
      <c r="G34" s="14">
        <v>1.23</v>
      </c>
      <c r="H34" s="14">
        <v>28.7</v>
      </c>
      <c r="I34" s="14">
        <v>146</v>
      </c>
      <c r="J34" s="15">
        <v>0.02</v>
      </c>
      <c r="K34" s="15">
        <v>0.4</v>
      </c>
      <c r="L34" s="15">
        <v>0.02</v>
      </c>
      <c r="M34" s="15">
        <v>0.48</v>
      </c>
      <c r="N34" s="15">
        <v>34.4</v>
      </c>
      <c r="O34" s="15">
        <v>71.2</v>
      </c>
      <c r="P34" s="15">
        <v>20</v>
      </c>
      <c r="Q34" s="15">
        <v>16</v>
      </c>
      <c r="R34" s="3"/>
    </row>
    <row r="35" spans="1:18" ht="15.75" x14ac:dyDescent="0.25">
      <c r="A35" s="13"/>
      <c r="B35" s="62" t="s">
        <v>26</v>
      </c>
      <c r="C35" s="63"/>
      <c r="D35" s="64"/>
      <c r="E35" s="14">
        <v>20</v>
      </c>
      <c r="F35" s="14">
        <v>3.08</v>
      </c>
      <c r="G35" s="14">
        <v>0.56000000000000005</v>
      </c>
      <c r="H35" s="14">
        <v>14.96</v>
      </c>
      <c r="I35" s="14">
        <v>77</v>
      </c>
      <c r="J35" s="15">
        <v>0.02</v>
      </c>
      <c r="K35" s="15">
        <v>0.2</v>
      </c>
      <c r="L35" s="15">
        <v>0.01</v>
      </c>
      <c r="M35" s="15">
        <v>0.42</v>
      </c>
      <c r="N35" s="15">
        <v>13.2</v>
      </c>
      <c r="O35" s="15">
        <v>27.6</v>
      </c>
      <c r="P35" s="15">
        <v>4</v>
      </c>
      <c r="Q35" s="15">
        <v>0.02</v>
      </c>
      <c r="R35" s="3"/>
    </row>
    <row r="36" spans="1:18" ht="15.75" x14ac:dyDescent="0.25">
      <c r="A36" s="52"/>
      <c r="B36" s="56" t="s">
        <v>48</v>
      </c>
      <c r="C36" s="57"/>
      <c r="D36" s="58"/>
      <c r="E36" s="25">
        <v>580</v>
      </c>
      <c r="F36" s="24">
        <v>19.440000000000001</v>
      </c>
      <c r="G36" s="25">
        <v>13.53</v>
      </c>
      <c r="H36" s="24">
        <v>62.75</v>
      </c>
      <c r="I36" s="53">
        <v>460.62</v>
      </c>
      <c r="J36" s="25">
        <f>J31+J32+J33+J34+J35</f>
        <v>0.21</v>
      </c>
      <c r="K36" s="24">
        <f>K31+K32+K33+K34+K35</f>
        <v>4</v>
      </c>
      <c r="L36" s="24">
        <v>0.34</v>
      </c>
      <c r="M36" s="24">
        <v>2.16</v>
      </c>
      <c r="N36" s="24">
        <v>73.84</v>
      </c>
      <c r="O36" s="24">
        <v>292.01</v>
      </c>
      <c r="P36" s="24">
        <v>60.44</v>
      </c>
      <c r="Q36" s="24">
        <v>18.57</v>
      </c>
      <c r="R36" s="3"/>
    </row>
    <row r="37" spans="1:18" ht="15.75" x14ac:dyDescent="0.25">
      <c r="A37" s="13"/>
      <c r="B37" s="59" t="s">
        <v>49</v>
      </c>
      <c r="C37" s="60"/>
      <c r="D37" s="61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"/>
    </row>
    <row r="38" spans="1:18" ht="15.75" x14ac:dyDescent="0.25">
      <c r="A38" s="13">
        <v>386</v>
      </c>
      <c r="B38" s="62" t="s">
        <v>50</v>
      </c>
      <c r="C38" s="63"/>
      <c r="D38" s="64"/>
      <c r="E38" s="31" t="s">
        <v>51</v>
      </c>
      <c r="F38" s="14">
        <v>2.8</v>
      </c>
      <c r="G38" s="14">
        <v>2.5</v>
      </c>
      <c r="H38" s="14">
        <v>3.6</v>
      </c>
      <c r="I38" s="54">
        <v>50</v>
      </c>
      <c r="J38" s="15">
        <v>0.3</v>
      </c>
      <c r="K38" s="15">
        <v>0.01</v>
      </c>
      <c r="L38" s="15">
        <v>0.02</v>
      </c>
      <c r="M38" s="15">
        <v>0.3</v>
      </c>
      <c r="N38" s="15">
        <v>148</v>
      </c>
      <c r="O38" s="15">
        <v>180</v>
      </c>
      <c r="P38" s="15">
        <v>1</v>
      </c>
      <c r="Q38" s="15">
        <v>0.01</v>
      </c>
      <c r="R38" s="3"/>
    </row>
    <row r="39" spans="1:18" ht="15.75" x14ac:dyDescent="0.25">
      <c r="A39" s="13"/>
      <c r="B39" s="56" t="s">
        <v>52</v>
      </c>
      <c r="C39" s="57"/>
      <c r="D39" s="58"/>
      <c r="E39" s="25">
        <v>200</v>
      </c>
      <c r="F39" s="25">
        <f>F38</f>
        <v>2.8</v>
      </c>
      <c r="G39" s="25">
        <f>G38</f>
        <v>2.5</v>
      </c>
      <c r="H39" s="25">
        <f>H38</f>
        <v>3.6</v>
      </c>
      <c r="I39" s="49">
        <f>I38</f>
        <v>50</v>
      </c>
      <c r="J39" s="25">
        <f t="shared" ref="J39:Q39" si="3">J38</f>
        <v>0.3</v>
      </c>
      <c r="K39" s="25">
        <f t="shared" si="3"/>
        <v>0.01</v>
      </c>
      <c r="L39" s="25">
        <f t="shared" si="3"/>
        <v>0.02</v>
      </c>
      <c r="M39" s="25">
        <f t="shared" si="3"/>
        <v>0.3</v>
      </c>
      <c r="N39" s="25">
        <f t="shared" si="3"/>
        <v>148</v>
      </c>
      <c r="O39" s="25">
        <f t="shared" si="3"/>
        <v>180</v>
      </c>
      <c r="P39" s="25">
        <f t="shared" si="3"/>
        <v>1</v>
      </c>
      <c r="Q39" s="24">
        <f t="shared" si="3"/>
        <v>0.01</v>
      </c>
      <c r="R39" s="3"/>
    </row>
    <row r="40" spans="1:18" ht="15.75" x14ac:dyDescent="0.25">
      <c r="A40" s="13"/>
      <c r="B40" s="56" t="s">
        <v>53</v>
      </c>
      <c r="C40" s="57"/>
      <c r="D40" s="58"/>
      <c r="E40" s="24">
        <f>E15+E19+E26+E29+E36+E39</f>
        <v>2777</v>
      </c>
      <c r="F40" s="25">
        <f>F39+F36+F29+F26+F19+F15</f>
        <v>79.400000000000006</v>
      </c>
      <c r="G40" s="25">
        <f>G39+G36+G29+G26+G19+G15</f>
        <v>57.13</v>
      </c>
      <c r="H40" s="25">
        <f>H39+H36+H29+H26+H19+H15</f>
        <v>347.65</v>
      </c>
      <c r="I40" s="49">
        <f>I39+I36+I29+I26+I19+I15</f>
        <v>2236.58</v>
      </c>
      <c r="J40" s="25">
        <f>J39+J36+J29+J26+J19+J15</f>
        <v>1.4900000000000002</v>
      </c>
      <c r="K40" s="25">
        <f>K39+K36+K29+K26+K19+K15</f>
        <v>39.799999999999997</v>
      </c>
      <c r="L40" s="25">
        <f>L39+L36+L29+L26+L19+L15</f>
        <v>0.72</v>
      </c>
      <c r="M40" s="25">
        <f>M39+M36+M29+M26+M19+M15</f>
        <v>9.8699999999999992</v>
      </c>
      <c r="N40" s="25">
        <f>N39+N36+N29+N26+N19+N15</f>
        <v>1367.51</v>
      </c>
      <c r="O40" s="25">
        <f>O39+O36+O29+O26+O19+O15</f>
        <v>1327.99</v>
      </c>
      <c r="P40" s="25">
        <f>P39+P36+P29+P26+P19+P15</f>
        <v>353.95</v>
      </c>
      <c r="Q40" s="24">
        <f>Q39+Q36+Q29+Q26+Q19+Q15</f>
        <v>40.43</v>
      </c>
      <c r="R40" s="3"/>
    </row>
    <row r="41" spans="1:18" ht="15.75" x14ac:dyDescent="0.25">
      <c r="A41" s="55"/>
      <c r="B41" s="4"/>
      <c r="C41" s="4"/>
      <c r="D41" s="4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"/>
    </row>
  </sheetData>
  <mergeCells count="44">
    <mergeCell ref="A2:D2"/>
    <mergeCell ref="A4:R4"/>
    <mergeCell ref="A5:A6"/>
    <mergeCell ref="B5:D6"/>
    <mergeCell ref="E5:E6"/>
    <mergeCell ref="F5:H5"/>
    <mergeCell ref="I5:I6"/>
    <mergeCell ref="J5:M5"/>
    <mergeCell ref="N5:Q5"/>
    <mergeCell ref="B18:D18"/>
    <mergeCell ref="B7:D7"/>
    <mergeCell ref="B8:D8"/>
    <mergeCell ref="B9:D9"/>
    <mergeCell ref="B10:D10"/>
    <mergeCell ref="B11:D11"/>
    <mergeCell ref="B12:D12"/>
    <mergeCell ref="B34:D34"/>
    <mergeCell ref="B35:D35"/>
    <mergeCell ref="B24:D24"/>
    <mergeCell ref="B25:D25"/>
    <mergeCell ref="B26:D26"/>
    <mergeCell ref="B27:D27"/>
    <mergeCell ref="B28:D28"/>
    <mergeCell ref="B29:D29"/>
    <mergeCell ref="A1:L1"/>
    <mergeCell ref="B30:D30"/>
    <mergeCell ref="B31:D31"/>
    <mergeCell ref="B32:D32"/>
    <mergeCell ref="B33:D33"/>
    <mergeCell ref="B19:D19"/>
    <mergeCell ref="B20:D20"/>
    <mergeCell ref="B21:D21"/>
    <mergeCell ref="B22:D22"/>
    <mergeCell ref="B23:D23"/>
    <mergeCell ref="B13:D13"/>
    <mergeCell ref="B14:D14"/>
    <mergeCell ref="B15:D15"/>
    <mergeCell ref="B16:D16"/>
    <mergeCell ref="B17:D17"/>
    <mergeCell ref="B36:D36"/>
    <mergeCell ref="B37:D37"/>
    <mergeCell ref="B38:D38"/>
    <mergeCell ref="B39:D39"/>
    <mergeCell ref="B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2025-01-12T10:43:19Z</dcterms:modified>
</cp:coreProperties>
</file>